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defaultThemeVersion="166925"/>
  <mc:AlternateContent xmlns:mc="http://schemas.openxmlformats.org/markup-compatibility/2006">
    <mc:Choice Requires="x15">
      <x15ac:absPath xmlns:x15ac="http://schemas.microsoft.com/office/spreadsheetml/2010/11/ac" url="C:\Users\mstaebell\Desktop\"/>
    </mc:Choice>
  </mc:AlternateContent>
  <xr:revisionPtr revIDLastSave="0" documentId="8_{0BD182DF-4406-4D42-9522-2322FFE1B033}" xr6:coauthVersionLast="47" xr6:coauthVersionMax="47" xr10:uidLastSave="{00000000-0000-0000-0000-000000000000}"/>
  <bookViews>
    <workbookView xWindow="28680" yWindow="-120" windowWidth="29040" windowHeight="15840" tabRatio="653" xr2:uid="{61161182-F41F-47E2-B986-CF526C66CE11}"/>
  </bookViews>
  <sheets>
    <sheet name="Budget Summary" sheetId="2" r:id="rId1"/>
    <sheet name="Budget Detail" sheetId="1" r:id="rId2"/>
    <sheet name="BA Justification" sheetId="9" r:id="rId3"/>
  </sheets>
  <externalReferences>
    <externalReference r:id="rId4"/>
    <externalReference r:id="rId5"/>
  </externalReferences>
  <definedNames>
    <definedName name="BD_Descrip">'Budget Detail'!$A$1:$A$59</definedName>
    <definedName name="BD_Local">'Budget Detail'!$B$1:$B$59</definedName>
    <definedName name="BD_State">'Budget Detail'!$C$1:$C$59</definedName>
    <definedName name="BD_Total">'Budget Detail'!$D$1:$D$59</definedName>
    <definedName name="Dollar">#REF!</definedName>
    <definedName name="DOSContactInfo">[1]DOScontact!$A$2:$D$27</definedName>
    <definedName name="DPSVS">#REF!</definedName>
    <definedName name="_xlnm.Print_Area" localSheetId="2">'BA Justification'!$A$1:$B$30</definedName>
    <definedName name="_xlnm.Print_Area" localSheetId="1">'Budget Detail'!$A$1:$D$58</definedName>
    <definedName name="_xlnm.Print_Area" localSheetId="0">'Budget Summary'!$A$1:$D$10</definedName>
    <definedName name="Staff">#REF!</definedName>
    <definedName name="VLU_data">[2]Table!$A$1:$O$1000</definedName>
    <definedName name="VLU_MWB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4" i="1"/>
  <c r="D4" i="1"/>
  <c r="B5" i="1"/>
  <c r="C5" i="1"/>
  <c r="D5" i="1"/>
  <c r="B53" i="1" l="1"/>
  <c r="B54" i="1"/>
  <c r="B55" i="1"/>
  <c r="B56" i="1"/>
  <c r="C53" i="1"/>
  <c r="C54" i="1"/>
  <c r="C55" i="1"/>
  <c r="C56" i="1"/>
  <c r="D53" i="1"/>
  <c r="D54" i="1"/>
  <c r="D55" i="1"/>
  <c r="D56" i="1"/>
  <c r="B39" i="1"/>
  <c r="B40" i="1"/>
  <c r="B41" i="1"/>
  <c r="B42" i="1"/>
  <c r="C39" i="1"/>
  <c r="C40" i="1"/>
  <c r="C41" i="1"/>
  <c r="C42" i="1"/>
  <c r="D39" i="1"/>
  <c r="D40" i="1"/>
  <c r="D41" i="1"/>
  <c r="D42" i="1"/>
  <c r="B3" i="1"/>
  <c r="B6" i="1"/>
  <c r="C3" i="1"/>
  <c r="C6" i="1"/>
  <c r="D3" i="1"/>
  <c r="D6" i="1"/>
  <c r="B2" i="2" l="1"/>
  <c r="B14" i="1" l="1"/>
  <c r="C14" i="1"/>
  <c r="D14" i="1"/>
  <c r="D22" i="1"/>
  <c r="B22" i="1"/>
  <c r="C22" i="1"/>
  <c r="D57" i="1" l="1"/>
  <c r="C57" i="1"/>
  <c r="B57" i="1"/>
  <c r="D52" i="1"/>
  <c r="C52" i="1"/>
  <c r="B52" i="1"/>
  <c r="D51" i="1"/>
  <c r="C51" i="1"/>
  <c r="B51" i="1"/>
  <c r="D50" i="1"/>
  <c r="C50" i="1"/>
  <c r="B50" i="1"/>
  <c r="D45" i="1"/>
  <c r="C45" i="1"/>
  <c r="B45" i="1"/>
  <c r="D44" i="1"/>
  <c r="C44" i="1"/>
  <c r="B44" i="1"/>
  <c r="D43" i="1"/>
  <c r="C43" i="1"/>
  <c r="B43" i="1"/>
  <c r="D38" i="1"/>
  <c r="C38" i="1"/>
  <c r="B38" i="1"/>
  <c r="D33" i="1"/>
  <c r="C33" i="1"/>
  <c r="B33" i="1"/>
  <c r="D32" i="1"/>
  <c r="C32" i="1"/>
  <c r="B32" i="1"/>
  <c r="D31" i="1"/>
  <c r="C31" i="1"/>
  <c r="B31" i="1"/>
  <c r="D30" i="1"/>
  <c r="C30" i="1"/>
  <c r="B30" i="1"/>
  <c r="D25" i="1"/>
  <c r="C25" i="1"/>
  <c r="B25" i="1"/>
  <c r="D24" i="1"/>
  <c r="C24" i="1"/>
  <c r="B24" i="1"/>
  <c r="D23" i="1"/>
  <c r="C23" i="1"/>
  <c r="B23" i="1"/>
  <c r="D17" i="1"/>
  <c r="C17" i="1"/>
  <c r="B17" i="1"/>
  <c r="D16" i="1"/>
  <c r="C16" i="1"/>
  <c r="B16" i="1"/>
  <c r="D15" i="1"/>
  <c r="C15" i="1"/>
  <c r="B15" i="1"/>
  <c r="B7" i="1"/>
  <c r="C7" i="1"/>
  <c r="D7" i="1"/>
  <c r="D8" i="1"/>
  <c r="B2" i="1"/>
  <c r="D2" i="1"/>
  <c r="C2" i="1"/>
  <c r="B8" i="1"/>
  <c r="C8" i="1"/>
  <c r="D9" i="1"/>
  <c r="C9" i="1" l="1"/>
  <c r="B9" i="1"/>
  <c r="C2" i="2" l="1"/>
  <c r="D18" i="1" l="1"/>
  <c r="D26" i="1"/>
  <c r="D58" i="1"/>
  <c r="D46" i="1"/>
  <c r="B18" i="1"/>
  <c r="B4" i="2" s="1"/>
  <c r="C46" i="1"/>
  <c r="C7" i="2" s="1"/>
  <c r="B58" i="1"/>
  <c r="B34" i="1"/>
  <c r="B6" i="2" s="1"/>
  <c r="C26" i="1"/>
  <c r="C5" i="2" s="1"/>
  <c r="C34" i="1"/>
  <c r="C6" i="2" s="1"/>
  <c r="B26" i="1"/>
  <c r="B5" i="2" s="1"/>
  <c r="B46" i="1"/>
  <c r="C58" i="1"/>
  <c r="C8" i="2" s="1"/>
  <c r="C10" i="1"/>
  <c r="C3" i="2" s="1"/>
  <c r="C9" i="2" s="1"/>
  <c r="D34" i="1"/>
  <c r="B10" i="1"/>
  <c r="B3" i="2" s="1"/>
  <c r="B9" i="2" s="1"/>
  <c r="C18" i="1"/>
  <c r="C4" i="2" s="1"/>
  <c r="D10" i="1" l="1"/>
  <c r="D3" i="2" s="1"/>
  <c r="D9" i="2" s="1"/>
  <c r="D6" i="2" l="1"/>
  <c r="B8" i="2" l="1"/>
  <c r="B7" i="2"/>
  <c r="D8" i="2"/>
  <c r="D7" i="2"/>
  <c r="B10" i="2" l="1"/>
  <c r="D5" i="2"/>
  <c r="D4" i="2"/>
  <c r="C10" i="2" l="1"/>
  <c r="D10" i="2"/>
</calcChain>
</file>

<file path=xl/sharedStrings.xml><?xml version="1.0" encoding="utf-8"?>
<sst xmlns="http://schemas.openxmlformats.org/spreadsheetml/2006/main" count="38" uniqueCount="20">
  <si>
    <t>Total Budget</t>
  </si>
  <si>
    <t>State Funds</t>
  </si>
  <si>
    <t>Local Match</t>
  </si>
  <si>
    <t>Budget Summary:</t>
  </si>
  <si>
    <t>B. TRAVEL</t>
  </si>
  <si>
    <t>C. SUPPLIES</t>
  </si>
  <si>
    <t>D. EQUIPMENT</t>
  </si>
  <si>
    <t>E. CONTRACTUAL SERVICES</t>
  </si>
  <si>
    <t>F. OTHER</t>
  </si>
  <si>
    <t>A. SALARIES (including fringe benefits)</t>
  </si>
  <si>
    <t>END</t>
  </si>
  <si>
    <t>Totals:</t>
  </si>
  <si>
    <t>A. Salaries</t>
  </si>
  <si>
    <t>B. Travel</t>
  </si>
  <si>
    <t>C. Supplies</t>
  </si>
  <si>
    <t>D. Equipment</t>
  </si>
  <si>
    <t>E. Contractual Services</t>
  </si>
  <si>
    <t>F. Other</t>
  </si>
  <si>
    <t>Description of Each Change</t>
  </si>
  <si>
    <t>Reason and Justification for Each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</si>
</sst>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quot;$&quot;* 0.00_);_(@_)"/>
  </numFmts>
  <fonts count="1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sz val="10"/>
      <name val="Times New Roman"/>
      <family val="1"/>
    </font>
    <font>
      <sz val="10"/>
      <color theme="0"/>
      <name val="Times New Roman"/>
      <family val="1"/>
    </font>
    <font>
      <sz val="12"/>
      <color theme="0" tint="-0.14999847407452621"/>
      <name val="Times New Roman"/>
      <family val="1"/>
    </font>
    <font>
      <b/>
      <sz val="12"/>
      <color theme="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applyAlignment="1">
      <alignment vertical="center"/>
    </xf>
    <xf numFmtId="0" fontId="3" fillId="3" borderId="4" xfId="0" applyFont="1" applyFill="1" applyBorder="1" applyAlignment="1">
      <alignment horizontal="center" vertical="center"/>
    </xf>
    <xf numFmtId="44" fontId="2" fillId="3" borderId="5" xfId="1" applyFont="1" applyFill="1" applyBorder="1" applyAlignment="1">
      <alignment vertical="center"/>
    </xf>
    <xf numFmtId="0" fontId="3" fillId="3" borderId="3" xfId="0" applyFont="1" applyFill="1" applyBorder="1" applyAlignment="1">
      <alignment vertical="center"/>
    </xf>
    <xf numFmtId="0" fontId="2" fillId="0" borderId="2" xfId="0" applyFont="1" applyBorder="1" applyAlignment="1">
      <alignment horizontal="left" vertical="center" indent="2"/>
    </xf>
    <xf numFmtId="0" fontId="2" fillId="0" borderId="0" xfId="2" applyNumberFormat="1" applyFont="1" applyAlignment="1">
      <alignment vertical="center"/>
    </xf>
    <xf numFmtId="9" fontId="8" fillId="3" borderId="5" xfId="2" applyFont="1" applyFill="1" applyBorder="1" applyAlignment="1">
      <alignment horizontal="center" vertical="center"/>
    </xf>
    <xf numFmtId="0" fontId="4" fillId="0" borderId="0" xfId="0" applyFont="1" applyAlignment="1" applyProtection="1">
      <alignment vertical="center"/>
    </xf>
    <xf numFmtId="0" fontId="4" fillId="0" borderId="0" xfId="0" applyFont="1" applyFill="1" applyAlignment="1" applyProtection="1">
      <alignment vertical="center" wrapText="1"/>
    </xf>
    <xf numFmtId="0" fontId="4" fillId="0" borderId="0" xfId="0" applyFont="1" applyAlignment="1" applyProtection="1">
      <alignment vertical="center" wrapText="1"/>
    </xf>
    <xf numFmtId="0" fontId="6" fillId="0" borderId="0" xfId="0" applyFont="1" applyFill="1" applyAlignment="1" applyProtection="1">
      <alignment vertical="center" wrapText="1"/>
    </xf>
    <xf numFmtId="0" fontId="7" fillId="0" borderId="0" xfId="0" applyFont="1" applyAlignment="1" applyProtection="1">
      <alignment vertical="center" wrapText="1"/>
    </xf>
    <xf numFmtId="164" fontId="2" fillId="0" borderId="1" xfId="1" applyNumberFormat="1" applyFont="1" applyBorder="1" applyAlignment="1">
      <alignment vertical="center"/>
    </xf>
    <xf numFmtId="164" fontId="2" fillId="3" borderId="1" xfId="1" applyNumberFormat="1" applyFont="1" applyFill="1" applyBorder="1" applyAlignment="1">
      <alignment vertical="center"/>
    </xf>
    <xf numFmtId="164" fontId="5" fillId="0" borderId="0" xfId="1" applyNumberFormat="1" applyFont="1" applyFill="1" applyAlignment="1" applyProtection="1">
      <alignment vertical="center"/>
    </xf>
    <xf numFmtId="164" fontId="4" fillId="0" borderId="0" xfId="0" applyNumberFormat="1" applyFont="1" applyAlignment="1" applyProtection="1">
      <alignment vertical="center"/>
    </xf>
    <xf numFmtId="164" fontId="9" fillId="0" borderId="0" xfId="0" applyNumberFormat="1" applyFont="1" applyFill="1" applyAlignment="1">
      <alignment vertical="center"/>
    </xf>
    <xf numFmtId="0" fontId="5" fillId="2" borderId="3" xfId="0" applyFont="1" applyFill="1" applyBorder="1" applyAlignment="1">
      <alignment horizontal="left" vertical="center" wrapText="1"/>
    </xf>
    <xf numFmtId="164" fontId="5" fillId="2" borderId="9"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64" fontId="4" fillId="0" borderId="7" xfId="1" applyNumberFormat="1" applyFont="1" applyBorder="1" applyAlignment="1" applyProtection="1">
      <alignment vertical="center"/>
      <protection locked="0"/>
    </xf>
    <xf numFmtId="164" fontId="4" fillId="0" borderId="12" xfId="1" applyNumberFormat="1" applyFont="1" applyBorder="1" applyAlignment="1" applyProtection="1">
      <alignment vertical="center"/>
      <protection locked="0"/>
    </xf>
    <xf numFmtId="0" fontId="4" fillId="0" borderId="13" xfId="0" applyFont="1" applyBorder="1" applyAlignment="1" applyProtection="1">
      <alignment horizontal="left" vertical="center" wrapText="1"/>
      <protection locked="0"/>
    </xf>
    <xf numFmtId="164" fontId="4" fillId="0" borderId="14" xfId="1" applyNumberFormat="1" applyFont="1" applyBorder="1" applyAlignment="1" applyProtection="1">
      <alignment vertical="center"/>
      <protection locked="0"/>
    </xf>
    <xf numFmtId="164" fontId="4" fillId="0" borderId="8" xfId="1" applyNumberFormat="1" applyFont="1" applyBorder="1" applyAlignment="1" applyProtection="1">
      <alignment vertical="center"/>
      <protection locked="0"/>
    </xf>
    <xf numFmtId="0" fontId="3" fillId="3" borderId="2" xfId="0" applyFont="1" applyFill="1" applyBorder="1" applyAlignment="1">
      <alignment vertical="center"/>
    </xf>
    <xf numFmtId="0" fontId="3" fillId="2" borderId="6" xfId="0" applyFont="1" applyFill="1" applyBorder="1" applyAlignment="1">
      <alignment horizontal="left" vertical="top" wrapText="1"/>
    </xf>
    <xf numFmtId="0" fontId="2" fillId="0" borderId="0" xfId="0" applyFont="1" applyAlignment="1" applyProtection="1">
      <alignment horizontal="left" vertical="top" wrapText="1"/>
      <protection locked="0"/>
    </xf>
    <xf numFmtId="0" fontId="2" fillId="0" borderId="0" xfId="0" applyFont="1"/>
    <xf numFmtId="0" fontId="2" fillId="0" borderId="0" xfId="0" quotePrefix="1" applyFont="1"/>
  </cellXfs>
  <cellStyles count="3">
    <cellStyle name="Currency" xfId="1" builtinId="4"/>
    <cellStyle name="Normal" xfId="0" builtinId="0"/>
    <cellStyle name="Percent" xfId="2" builtinId="5"/>
  </cellStyles>
  <dxfs count="21">
    <dxf>
      <font>
        <color rgb="FFC00000"/>
      </font>
      <fill>
        <patternFill>
          <bgColor rgb="FFFFCCFF"/>
        </patternFill>
      </fill>
    </dxf>
    <dxf>
      <fill>
        <patternFill>
          <bgColor rgb="FFC00000"/>
        </patternFill>
      </fill>
    </dxf>
    <dxf>
      <font>
        <color rgb="FFC00000"/>
      </font>
      <fill>
        <patternFill>
          <bgColor rgb="FFFFCCFF"/>
        </patternFill>
      </fill>
    </dxf>
    <dxf>
      <font>
        <color rgb="FFC00000"/>
      </font>
      <fill>
        <patternFill>
          <bgColor rgb="FFFFCCFF"/>
        </patternFill>
      </fill>
    </dxf>
    <dxf>
      <fill>
        <patternFill>
          <bgColor rgb="FFC00000"/>
        </patternFill>
      </fill>
    </dxf>
    <dxf>
      <fill>
        <patternFill>
          <bgColor rgb="FFC00000"/>
        </patternFill>
      </fill>
    </dxf>
    <dxf>
      <font>
        <strike val="0"/>
        <color auto="1"/>
      </font>
    </dxf>
    <dxf>
      <font>
        <strike val="0"/>
        <color auto="1"/>
      </font>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
      <font>
        <color rgb="FFC00000"/>
      </font>
      <fill>
        <patternFill>
          <bgColor rgb="FFFFCCFF"/>
        </patternFill>
      </fill>
    </dxf>
  </dxfs>
  <tableStyles count="0" defaultTableStyle="TableStyleMedium2" defaultPivotStyle="PivotStyleLight16"/>
  <colors>
    <mruColors>
      <color rgb="FFFFCCFF"/>
      <color rgb="FFE7A3F5"/>
      <color rgb="FFF9BCFA"/>
      <color rgb="FFF389F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s-smb.dos.state.ny.us\dos_shared\coastal\Contracts\Admin\Laurissa_con_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astal\Contracts\Admin\Budget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mails"/>
      <sheetName val="EPF Funds"/>
      <sheetName val="Staff"/>
      <sheetName val="DOScontact"/>
      <sheetName val="Project Type"/>
      <sheetName val="REDC"/>
      <sheetName val="REDC_DB"/>
      <sheetName val="County"/>
      <sheetName val="Recipients"/>
    </sheetNames>
    <sheetDataSet>
      <sheetData sheetId="0" refreshError="1"/>
      <sheetData sheetId="1" refreshError="1"/>
      <sheetData sheetId="2" refreshError="1"/>
      <sheetData sheetId="3" refreshError="1"/>
      <sheetData sheetId="4" refreshError="1">
        <row r="2">
          <cell r="A2" t="str">
            <v>AD</v>
          </cell>
          <cell r="B2" t="str">
            <v>Amy DeGaetano</v>
          </cell>
          <cell r="C2" t="str">
            <v>518-474-4516</v>
          </cell>
          <cell r="D2" t="str">
            <v>amy.degaetano@dos.ny.gov</v>
          </cell>
        </row>
        <row r="3">
          <cell r="A3" t="str">
            <v>ALP</v>
          </cell>
          <cell r="B3" t="str">
            <v>Amy Pfeiffer</v>
          </cell>
          <cell r="C3" t="str">
            <v>212-459-7979</v>
          </cell>
          <cell r="D3" t="str">
            <v>Amy.Pfeiffer@dos.ny.gov</v>
          </cell>
        </row>
        <row r="4">
          <cell r="A4" t="str">
            <v>BK</v>
          </cell>
          <cell r="B4" t="str">
            <v>Barbara Kendall</v>
          </cell>
          <cell r="C4" t="str">
            <v>518-473-8928</v>
          </cell>
          <cell r="D4" t="str">
            <v>barbara.kendall@dos.ny.gov</v>
          </cell>
        </row>
        <row r="5">
          <cell r="A5" t="str">
            <v>CB</v>
          </cell>
          <cell r="B5" t="str">
            <v>Chris Bauer</v>
          </cell>
          <cell r="C5" t="str">
            <v>716-847-7114</v>
          </cell>
          <cell r="D5" t="str">
            <v>christopher.bauer@dos.ny.gov</v>
          </cell>
        </row>
        <row r="6">
          <cell r="A6" t="str">
            <v>CLP</v>
          </cell>
          <cell r="B6" t="str">
            <v>Christie Pfoertner</v>
          </cell>
          <cell r="C6" t="str">
            <v>631-952-7903</v>
          </cell>
          <cell r="D6" t="str">
            <v>Christie.Pfoertner@dos.ny.gov</v>
          </cell>
        </row>
        <row r="7">
          <cell r="A7" t="str">
            <v>DA</v>
          </cell>
          <cell r="B7" t="str">
            <v>David Ashton</v>
          </cell>
          <cell r="C7" t="str">
            <v>518-473-2473</v>
          </cell>
          <cell r="D7" t="str">
            <v>david.ashton@dos.ny.gov</v>
          </cell>
        </row>
        <row r="8">
          <cell r="A8" t="str">
            <v>FL</v>
          </cell>
          <cell r="B8" t="str">
            <v>Fred Landa</v>
          </cell>
          <cell r="C8" t="str">
            <v>518-473-7969</v>
          </cell>
          <cell r="D8" t="str">
            <v>fred.landa@dos.ny.gov</v>
          </cell>
        </row>
        <row r="9">
          <cell r="A9" t="str">
            <v>JD</v>
          </cell>
          <cell r="B9" t="str">
            <v>Joe Dawson</v>
          </cell>
          <cell r="D9" t="str">
            <v>joseph.dawson@dos.ny.gov</v>
          </cell>
        </row>
        <row r="10">
          <cell r="A10" t="str">
            <v>JE</v>
          </cell>
          <cell r="B10" t="str">
            <v>Jaime Ethier</v>
          </cell>
          <cell r="C10" t="str">
            <v>518-473-3656</v>
          </cell>
          <cell r="D10" t="str">
            <v>jaime.ethier@dos.ny.gov</v>
          </cell>
        </row>
        <row r="11">
          <cell r="A11" t="str">
            <v>JR</v>
          </cell>
          <cell r="B11" t="str">
            <v>Jaime Reppert</v>
          </cell>
          <cell r="C11" t="str">
            <v>518-473-8359</v>
          </cell>
          <cell r="D11" t="str">
            <v>jaime.reppert@dos.ny.gov</v>
          </cell>
        </row>
        <row r="12">
          <cell r="A12" t="str">
            <v>JRH</v>
          </cell>
          <cell r="B12" t="str">
            <v>Joshua Hunn</v>
          </cell>
          <cell r="C12" t="str">
            <v>518-473-3373</v>
          </cell>
          <cell r="D12" t="str">
            <v>joshua.hunn@dos.ny.gov</v>
          </cell>
        </row>
        <row r="13">
          <cell r="A13" t="str">
            <v>JS</v>
          </cell>
          <cell r="B13" t="str">
            <v>Julie Sweet</v>
          </cell>
          <cell r="C13" t="str">
            <v>607-721-8752</v>
          </cell>
          <cell r="D13" t="str">
            <v>julie.sweet@dos.ny.gov</v>
          </cell>
        </row>
        <row r="14">
          <cell r="A14" t="str">
            <v>KAH</v>
          </cell>
          <cell r="B14" t="str">
            <v>Katherine Hogle</v>
          </cell>
          <cell r="C14" t="str">
            <v>518-473-2460</v>
          </cell>
          <cell r="D14" t="str">
            <v>katherine.hogle@dos.ny.gov</v>
          </cell>
        </row>
        <row r="15">
          <cell r="A15" t="str">
            <v>LG</v>
          </cell>
          <cell r="B15" t="str">
            <v>Laurissa Garcia</v>
          </cell>
          <cell r="C15" t="str">
            <v>518-486-9540</v>
          </cell>
          <cell r="D15" t="str">
            <v>laurissa.garcia@dos.ny.gov</v>
          </cell>
        </row>
        <row r="16">
          <cell r="A16" t="str">
            <v>LH</v>
          </cell>
          <cell r="B16" t="str">
            <v>Lori Heithoff</v>
          </cell>
          <cell r="C16" t="str">
            <v>518-473-2472</v>
          </cell>
          <cell r="D16" t="str">
            <v>lori.heithoff@dos.ny.gov</v>
          </cell>
        </row>
        <row r="17">
          <cell r="A17" t="str">
            <v>LV</v>
          </cell>
          <cell r="B17" t="str">
            <v>Lisa Vasilakos</v>
          </cell>
          <cell r="C17" t="str">
            <v>518-486-3434</v>
          </cell>
          <cell r="D17" t="str">
            <v>lisa.vasilakos@dos.ny.gov</v>
          </cell>
        </row>
        <row r="18">
          <cell r="A18" t="str">
            <v>MA</v>
          </cell>
          <cell r="B18" t="str">
            <v>Maleeka Abbas</v>
          </cell>
          <cell r="C18" t="str">
            <v>518-486-9569</v>
          </cell>
          <cell r="D18" t="str">
            <v>Program Assistant</v>
          </cell>
        </row>
        <row r="19">
          <cell r="A19" t="str">
            <v>MB</v>
          </cell>
          <cell r="B19" t="str">
            <v>Meg Bowers</v>
          </cell>
          <cell r="C19" t="str">
            <v>518-474-4054</v>
          </cell>
          <cell r="D19" t="str">
            <v>Program Aide</v>
          </cell>
        </row>
        <row r="20">
          <cell r="A20" t="str">
            <v>MS</v>
          </cell>
          <cell r="B20" t="str">
            <v>Marybeth Staebell</v>
          </cell>
          <cell r="C20" t="str">
            <v>518-486-5173</v>
          </cell>
          <cell r="D20" t="str">
            <v>Contract Management Specialist</v>
          </cell>
        </row>
        <row r="21">
          <cell r="A21" t="str">
            <v>RAN</v>
          </cell>
          <cell r="B21" t="str">
            <v>Rachel Neville</v>
          </cell>
          <cell r="C21" t="str">
            <v>631-952-6283</v>
          </cell>
          <cell r="D21" t="str">
            <v>Rachel.Neville@dos.ny.gov</v>
          </cell>
        </row>
        <row r="22">
          <cell r="A22" t="str">
            <v>RB</v>
          </cell>
          <cell r="B22" t="str">
            <v>Rachel Bessette</v>
          </cell>
          <cell r="C22" t="str">
            <v>518-402-3399</v>
          </cell>
          <cell r="D22" t="str">
            <v>Program Assistant</v>
          </cell>
        </row>
        <row r="23">
          <cell r="A23" t="str">
            <v>SF</v>
          </cell>
          <cell r="B23" t="str">
            <v>Sherry Forgash</v>
          </cell>
          <cell r="C23" t="str">
            <v>631-952-7901</v>
          </cell>
          <cell r="D23" t="str">
            <v>sherry.forgash@dos.ny.gov</v>
          </cell>
        </row>
        <row r="24">
          <cell r="A24" t="str">
            <v>SMK</v>
          </cell>
          <cell r="B24" t="str">
            <v>Sally Kellogg</v>
          </cell>
          <cell r="C24" t="str">
            <v>631-952-6283</v>
          </cell>
          <cell r="D24" t="str">
            <v>Sally.Kellogg@dos.ny.gov</v>
          </cell>
        </row>
        <row r="25">
          <cell r="A25" t="str">
            <v>SW</v>
          </cell>
          <cell r="B25" t="str">
            <v>Stephanie Wojtowicz</v>
          </cell>
          <cell r="C25" t="str">
            <v>518-486-7641</v>
          </cell>
          <cell r="D25" t="str">
            <v>stephanie.wojtowicz@dos.ny.gov</v>
          </cell>
        </row>
        <row r="26">
          <cell r="A26" t="str">
            <v>VI</v>
          </cell>
          <cell r="B26" t="str">
            <v>Valeria Ivan</v>
          </cell>
          <cell r="C26" t="str">
            <v>518-473-2465</v>
          </cell>
          <cell r="D26" t="str">
            <v>valeria.ivan@dos.ny.gov</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Initials"/>
      <sheetName val="Sheet1"/>
      <sheetName val="Budget_data"/>
    </sheetNames>
    <sheetDataSet>
      <sheetData sheetId="0">
        <row r="1">
          <cell r="A1" t="str">
            <v>CN</v>
          </cell>
          <cell r="B1" t="str">
            <v>Recipient</v>
          </cell>
          <cell r="C1" t="str">
            <v>CFA</v>
          </cell>
          <cell r="D1" t="str">
            <v>PD</v>
          </cell>
          <cell r="E1" t="str">
            <v>Expanded Description</v>
          </cell>
          <cell r="F1" t="str">
            <v>Grant_Award</v>
          </cell>
          <cell r="G1" t="str">
            <v>FY</v>
          </cell>
          <cell r="H1" t="str">
            <v>Source</v>
          </cell>
          <cell r="I1" t="str">
            <v>Program</v>
          </cell>
          <cell r="J1" t="str">
            <v>Staff</v>
          </cell>
          <cell r="K1" t="str">
            <v>Sup</v>
          </cell>
          <cell r="L1" t="str">
            <v>Match</v>
          </cell>
          <cell r="M1" t="str">
            <v>Match Amount</v>
          </cell>
          <cell r="N1" t="str">
            <v>Total Project</v>
          </cell>
          <cell r="O1" t="str">
            <v>Admin</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row>
        <row r="3">
          <cell r="A3" t="str">
            <v>C006667</v>
          </cell>
          <cell r="B3" t="str">
            <v>Troy (C)</v>
          </cell>
          <cell r="C3" t="str">
            <v>n/a</v>
          </cell>
          <cell r="D3" t="str">
            <v>Redevelopment of City Hall Site</v>
          </cell>
          <cell r="E3" t="str">
            <v xml:space="preserve">The City of Troy will develop a public/private partnership to redevelop the former City Hall to include a public park on the roof of a concealed parking garage as part of a mixed use development that will include a building(s) that will provide space that may include retail, commercial, governmental and/or residential uses. The sub-surface parking area would contain approximately 200 spaces and serve the needs of the privately developed mixed-use building(s), other downtown businesses and Riverfront Park. </v>
          </cell>
          <cell r="F3">
            <v>2200000</v>
          </cell>
          <cell r="G3" t="str">
            <v>various</v>
          </cell>
          <cell r="H3" t="str">
            <v>EPF</v>
          </cell>
          <cell r="I3" t="str">
            <v>Special</v>
          </cell>
          <cell r="J3" t="str">
            <v>Lisa Vasilakos</v>
          </cell>
          <cell r="K3" t="str">
            <v>Barbara Kendall</v>
          </cell>
          <cell r="L3">
            <v>0.48</v>
          </cell>
          <cell r="M3">
            <v>2000000</v>
          </cell>
          <cell r="N3">
            <v>4200000</v>
          </cell>
          <cell r="O3" t="str">
            <v>Marybeth Staebell</v>
          </cell>
        </row>
        <row r="4">
          <cell r="A4" t="str">
            <v>C006707</v>
          </cell>
          <cell r="B4" t="str">
            <v>Buffalo (C)</v>
          </cell>
          <cell r="C4" t="str">
            <v>n/a</v>
          </cell>
          <cell r="D4" t="str">
            <v>Buffalo River Greenway - Phase 1</v>
          </cell>
          <cell r="E4" t="str">
            <v>The City of Buffalo will plan, design and construct two waterfront revitalization projects, the Ohio Street Public Access and Hamburg Street Boat Launch. With the assistance of a Buffalo River Greenway Coordinator, the City will develop a Greenway Steering Committee to guide project work. These projects are intended to stimulate economic development by improving public access to the river and creating connections to the existing Olmsted Park System and Shoreline Trail.</v>
          </cell>
          <cell r="F4">
            <v>390100</v>
          </cell>
          <cell r="G4">
            <v>2006</v>
          </cell>
          <cell r="H4" t="str">
            <v>EPF</v>
          </cell>
          <cell r="I4" t="str">
            <v>LWRP</v>
          </cell>
          <cell r="J4" t="str">
            <v>Amy DeGaetano</v>
          </cell>
          <cell r="K4" t="str">
            <v>Stephanie Wojtowicz</v>
          </cell>
          <cell r="L4">
            <v>0.5</v>
          </cell>
          <cell r="M4">
            <v>390100</v>
          </cell>
          <cell r="N4">
            <v>780200</v>
          </cell>
          <cell r="O4" t="str">
            <v>Marybeth Staebell</v>
          </cell>
        </row>
        <row r="5">
          <cell r="A5" t="str">
            <v>C006909</v>
          </cell>
          <cell r="B5" t="str">
            <v>Buffalo (C)</v>
          </cell>
          <cell r="C5" t="str">
            <v>n/a</v>
          </cell>
          <cell r="D5" t="str">
            <v>Advancing Redevelopment of Buffalo's Waterfront</v>
          </cell>
          <cell r="E5" t="str">
            <v>The City of Buffalo, in collaboration with the Buffalo Niagara River Keeper and the Valley Community Association, will advance construction of the Buffalo River Historic District Park, a 2.5-acre public access linear park on the Buffalo River; prepare a feasibility study for a community boating facility; and finalize the City's draft Local Waterfront Revitalization Program.</v>
          </cell>
          <cell r="F5">
            <v>874360</v>
          </cell>
          <cell r="G5">
            <v>2008</v>
          </cell>
          <cell r="H5" t="str">
            <v>EPF</v>
          </cell>
          <cell r="I5" t="str">
            <v>LWRP</v>
          </cell>
          <cell r="J5" t="str">
            <v>Amy DeGaetano</v>
          </cell>
          <cell r="K5" t="str">
            <v>Stephanie Wojtowicz</v>
          </cell>
          <cell r="L5">
            <v>0.5</v>
          </cell>
          <cell r="M5">
            <v>874360</v>
          </cell>
          <cell r="N5">
            <v>1748720</v>
          </cell>
          <cell r="O5" t="str">
            <v>Marybeth Staebell</v>
          </cell>
        </row>
        <row r="6">
          <cell r="A6" t="str">
            <v>C007005</v>
          </cell>
          <cell r="B6" t="str">
            <v>Bolton (T)</v>
          </cell>
          <cell r="C6" t="str">
            <v>n/a</v>
          </cell>
          <cell r="D6" t="str">
            <v>Implementation of the Lake George Watershed Protection Plan</v>
          </cell>
          <cell r="E6" t="str">
            <v xml:space="preserve">The Town of Bolton, on behalf of the Lake George Watershed Coalition, will undertake a variety of projects to continue implementation of the Intermunicipal Lake George Watershed Protection Plan. Projects to be undertaken will include better managing stormwater runoff entering the lake from roads, upland areas, and tributary streams; strengthening the ability of municipalities to implement best management practices for protecting water quality; public outreach and education; managing invasive species affecting the lake; and improving on-site wastewater treatment. The Watershed Coalition is comprised of all twelve municipalities around the lake, key state agencies, and non-governmental organizations involved in protecting the lake, and assures that complex issues affecting water quality are addressed in a coordinated manner. </v>
          </cell>
          <cell r="F6">
            <v>900000</v>
          </cell>
          <cell r="G6">
            <v>2009</v>
          </cell>
          <cell r="H6" t="str">
            <v>EPF</v>
          </cell>
          <cell r="I6" t="str">
            <v>LWRP</v>
          </cell>
          <cell r="J6" t="str">
            <v>Stephanie Wojtowicz</v>
          </cell>
          <cell r="K6" t="str">
            <v>n/a</v>
          </cell>
          <cell r="L6">
            <v>0.5</v>
          </cell>
          <cell r="M6">
            <v>900000</v>
          </cell>
          <cell r="N6">
            <v>1800000</v>
          </cell>
          <cell r="O6" t="str">
            <v>Meg Bowers</v>
          </cell>
        </row>
        <row r="7">
          <cell r="A7" t="str">
            <v>C1000136</v>
          </cell>
          <cell r="B7" t="str">
            <v>Cortland (C)</v>
          </cell>
          <cell r="C7" t="str">
            <v>n/a</v>
          </cell>
          <cell r="D7" t="str">
            <v>Southeast Cortland - Step 2</v>
          </cell>
          <cell r="E7" t="str">
            <v xml:space="preserve">The City of Cortland will complete a Nomination for a 540-acre area known as the Southeast Cortland Redevelopment Area. The area consists of a mix of industrial, commercial, and residential uses that is beset with at least 26 known or suspected brownfields and vacant sites, including two superfund sites that comprise close to 30 percent of the area's total acreage. The City will inventory brownfield and vacant sites, identify strategic development opportunities to return them to productive use, and generate strategies for revitalizing areas that have suffered as a result of industrial decline. </v>
          </cell>
          <cell r="F7">
            <v>359500</v>
          </cell>
          <cell r="G7">
            <v>2013</v>
          </cell>
          <cell r="H7" t="str">
            <v>BOA</v>
          </cell>
          <cell r="I7" t="str">
            <v>BOA</v>
          </cell>
          <cell r="J7" t="str">
            <v>Julie Sweet</v>
          </cell>
          <cell r="K7" t="str">
            <v>David Ashton</v>
          </cell>
          <cell r="L7">
            <v>0.1</v>
          </cell>
          <cell r="M7">
            <v>39945</v>
          </cell>
          <cell r="N7">
            <v>399445</v>
          </cell>
          <cell r="O7" t="str">
            <v>Joe Dawson</v>
          </cell>
        </row>
        <row r="8">
          <cell r="A8" t="str">
            <v>C1000226</v>
          </cell>
          <cell r="B8" t="str">
            <v>Kingston (C)</v>
          </cell>
          <cell r="C8">
            <v>14734</v>
          </cell>
          <cell r="D8" t="str">
            <v xml:space="preserve">Design and Construction of the Hudson Landing Promenade </v>
          </cell>
          <cell r="E8" t="str">
            <v>The City of Kingston, in partnership with the Town of Ulster, will design and construct a mile-long promenade along the Hudson River at a former industrial site. Current plans call for this public walkway to be completed in phases, as build-out of the proposed mixed use Hudson Landing development occurs at the site. This project would make construction of the promenade the initial phase of the redevelopment project.</v>
          </cell>
          <cell r="F8">
            <v>1200000</v>
          </cell>
          <cell r="G8">
            <v>2012</v>
          </cell>
          <cell r="H8" t="str">
            <v>EPF</v>
          </cell>
          <cell r="I8" t="str">
            <v>LWRP</v>
          </cell>
          <cell r="J8" t="str">
            <v>Joshua Hunn</v>
          </cell>
          <cell r="K8" t="str">
            <v>Amy DeGaetano</v>
          </cell>
          <cell r="L8">
            <v>0.5</v>
          </cell>
          <cell r="M8">
            <v>1200000</v>
          </cell>
          <cell r="N8">
            <v>2400000</v>
          </cell>
          <cell r="O8" t="str">
            <v>Marybeth Staebell</v>
          </cell>
        </row>
        <row r="9">
          <cell r="A9" t="str">
            <v>C1000447</v>
          </cell>
          <cell r="B9" t="str">
            <v>Prattsville (T)</v>
          </cell>
          <cell r="C9">
            <v>28960</v>
          </cell>
          <cell r="D9" t="str">
            <v>Community Recovery Components: Design and Construction</v>
          </cell>
          <cell r="E9" t="str">
            <v>The Town of Prattsville will advance a multi-component project identified in the Town’s Community Reconstruction plan to restore and revitalize the Route 23 (Main Street) streetscape which was devastated by the flooding from Hurricane Irene, including Phase II of the streetscape enhancement project; feasibility analysis and preliminary design for a new community center; and design and construction of a new waterfront trail.</v>
          </cell>
          <cell r="F9">
            <v>807000</v>
          </cell>
          <cell r="G9">
            <v>2013</v>
          </cell>
          <cell r="H9" t="str">
            <v>EPF</v>
          </cell>
          <cell r="I9" t="str">
            <v>LWRP</v>
          </cell>
          <cell r="J9" t="str">
            <v>Stephanie Wojtowicz</v>
          </cell>
          <cell r="K9" t="str">
            <v>n/a</v>
          </cell>
          <cell r="L9">
            <v>0.5</v>
          </cell>
          <cell r="M9">
            <v>807000</v>
          </cell>
          <cell r="N9">
            <v>1614000</v>
          </cell>
          <cell r="O9" t="str">
            <v>Marybeth Staebell</v>
          </cell>
        </row>
        <row r="10">
          <cell r="A10" t="str">
            <v>C1000460</v>
          </cell>
          <cell r="B10" t="str">
            <v>Warren (Co)</v>
          </cell>
          <cell r="C10">
            <v>26577</v>
          </cell>
          <cell r="D10" t="str">
            <v>First Wilderness Heritage Corridor Plan Implementation Projects</v>
          </cell>
          <cell r="E10" t="str">
            <v>Warren County working with the Towns of Hadley, Lake Luzerne and Stony Creek and the Sacandaga-Hudson Advisory County will implement four projects to implement the intermunicipal First Wilderness Heritage Corridor Plan. Projects include construction of in-stream whitewater structures in the Sacandaga River, upgrading of parking and restroom facilities at the Dean Farm Recreation Area, design of hamlet revitalization components in Stony Creek, and expansion and upgrading of teaching facilities at the Adirondack Folkschool.</v>
          </cell>
          <cell r="F10">
            <v>553500</v>
          </cell>
          <cell r="G10">
            <v>2013</v>
          </cell>
          <cell r="H10" t="str">
            <v>EPF</v>
          </cell>
          <cell r="I10" t="str">
            <v>LWRP</v>
          </cell>
          <cell r="J10" t="str">
            <v>Lisa Vasilakos</v>
          </cell>
          <cell r="K10" t="str">
            <v>Barbara Kendall</v>
          </cell>
          <cell r="L10">
            <v>0.5</v>
          </cell>
          <cell r="M10">
            <v>553500</v>
          </cell>
          <cell r="N10">
            <v>1107000</v>
          </cell>
          <cell r="O10" t="str">
            <v>Meg Bowers</v>
          </cell>
        </row>
        <row r="11">
          <cell r="A11" t="str">
            <v>C1000520</v>
          </cell>
          <cell r="B11" t="str">
            <v>DeWitt (T)</v>
          </cell>
          <cell r="C11">
            <v>39949</v>
          </cell>
          <cell r="D11" t="str">
            <v>Reconnecting the Erie Canalway - A Call for Innovative Thinking</v>
          </cell>
          <cell r="E11" t="str">
            <v>The Town of Dewitt will conduct Local Waterfront Revitalization Program planning for its waterfront along the NYS Canal System. Planning will include visioning for the historic canal corridor, assessment of development patterns, land and water use controls, revitalization policies, implementation strategies, and planning for construction of a segment of the canalway trail that would close the gap between DeWitt and the Town of Camillus.</v>
          </cell>
          <cell r="F11">
            <v>124000</v>
          </cell>
          <cell r="G11">
            <v>2014</v>
          </cell>
          <cell r="H11" t="str">
            <v>EPF</v>
          </cell>
          <cell r="I11" t="str">
            <v>LWRP</v>
          </cell>
          <cell r="J11" t="str">
            <v>Jaime Reppert</v>
          </cell>
          <cell r="K11" t="str">
            <v>Barbara Kendall</v>
          </cell>
          <cell r="L11">
            <v>0.5</v>
          </cell>
          <cell r="M11">
            <v>124000</v>
          </cell>
          <cell r="N11">
            <v>248000</v>
          </cell>
          <cell r="O11" t="str">
            <v>Kazim Jafri</v>
          </cell>
        </row>
        <row r="12">
          <cell r="A12" t="str">
            <v>C1000548</v>
          </cell>
          <cell r="B12" t="str">
            <v>Prattsville (T)</v>
          </cell>
          <cell r="C12">
            <v>38854</v>
          </cell>
          <cell r="D12" t="str">
            <v>Prattsville Hurricane Irene Storm Recovery Program</v>
          </cell>
          <cell r="E12" t="str">
            <v>The Town of Prattsville will advance priority projects from its NY Rising and Long Term Community Recovery plans by designing and constructing Phase 2 of the Schoharie Creekside Trail extending the trail to connect with the Historic Arnold House and Big Loop trail network and building local capacity through staff support to create a more resilient and revitalized community.</v>
          </cell>
          <cell r="F12">
            <v>231000</v>
          </cell>
          <cell r="G12">
            <v>2014</v>
          </cell>
          <cell r="H12" t="str">
            <v>EPF</v>
          </cell>
          <cell r="I12" t="str">
            <v>LWRP</v>
          </cell>
          <cell r="J12" t="str">
            <v>Stephanie Wojtowicz</v>
          </cell>
          <cell r="K12" t="str">
            <v>n/a</v>
          </cell>
          <cell r="L12">
            <v>0.5</v>
          </cell>
          <cell r="M12">
            <v>231000</v>
          </cell>
          <cell r="N12">
            <v>462000</v>
          </cell>
          <cell r="O12" t="str">
            <v>Marybeth Staebell</v>
          </cell>
        </row>
        <row r="13">
          <cell r="A13" t="str">
            <v>C1000661</v>
          </cell>
          <cell r="B13" t="str">
            <v>Madison (Co)</v>
          </cell>
          <cell r="C13">
            <v>53350</v>
          </cell>
          <cell r="D13" t="str">
            <v>Old Erie Canal Waterfront Revitalization Plan</v>
          </cell>
          <cell r="E13" t="str">
            <v xml:space="preserve">The Madison County Planning Department will prepare a joint Waterfront Revitalization Plan for the waterfront communities located along the Old Erie Canal, within Onondaga, Madison, and Oneida Counties. This project will catalyze and inform new development opportunities along a 36-mile corridor that stretches from the Town of DeWitt to the City of Rome following the Old Erie Canal State Park. </v>
          </cell>
          <cell r="F13">
            <v>83000</v>
          </cell>
          <cell r="G13">
            <v>2015</v>
          </cell>
          <cell r="H13" t="str">
            <v>EPF</v>
          </cell>
          <cell r="I13" t="str">
            <v>LWRP</v>
          </cell>
          <cell r="J13" t="str">
            <v>Jaime Reppert</v>
          </cell>
          <cell r="K13" t="str">
            <v>Barbara Kendall</v>
          </cell>
          <cell r="L13">
            <v>0.5</v>
          </cell>
          <cell r="M13">
            <v>83000</v>
          </cell>
          <cell r="N13">
            <v>166000</v>
          </cell>
          <cell r="O13" t="str">
            <v>Kazim Jafri</v>
          </cell>
        </row>
        <row r="14">
          <cell r="A14" t="str">
            <v>C1000670</v>
          </cell>
          <cell r="B14" t="str">
            <v>Warren (Co)</v>
          </cell>
          <cell r="C14">
            <v>50488</v>
          </cell>
          <cell r="D14" t="str">
            <v>First Wilderness Plan Implementation 2015</v>
          </cell>
          <cell r="E14" t="str">
            <v>The County of Warren and project partners will implement goals established in the First Wilderness Heritage Corridor Plan in Warren and Saratoga Counties. Projects include development of a new park and enhancements to two existing parks on the Schroon River in Warrensburg, enhancements to the Warrensburg community center, construction of streetscape improvements in North Creek, and development of plans for a regional waterfront hiking and biking trail.  </v>
          </cell>
          <cell r="F14">
            <v>425988</v>
          </cell>
          <cell r="G14">
            <v>2015</v>
          </cell>
          <cell r="H14" t="str">
            <v>EPF</v>
          </cell>
          <cell r="I14" t="str">
            <v>LWRP</v>
          </cell>
          <cell r="J14" t="str">
            <v>Lisa Vasilakos</v>
          </cell>
          <cell r="K14" t="str">
            <v>Barbara Kendall</v>
          </cell>
          <cell r="L14">
            <v>0.5</v>
          </cell>
          <cell r="M14">
            <v>425988</v>
          </cell>
          <cell r="N14">
            <v>851976</v>
          </cell>
          <cell r="O14" t="str">
            <v>Meg Bowers</v>
          </cell>
        </row>
        <row r="15">
          <cell r="A15" t="str">
            <v>C1000678</v>
          </cell>
          <cell r="B15" t="str">
            <v>Queensbury (T)</v>
          </cell>
          <cell r="C15">
            <v>56792</v>
          </cell>
          <cell r="D15" t="str">
            <v>Comprehensive Watershed Management Plan for Lake George</v>
          </cell>
          <cell r="E15" t="str">
            <v xml:space="preserve">The Town of Queensbury, in coordination with the Lake George Watershed Coalition, will develop a Watershed Management Plan for Lake George that will guide future actions. The plan will include a watershed vision statement; public participation plan; inventory and analysis of watershed assets and conditions; assessment of local laws and programs; recommendations for restoration and protection of water quality; and an implementation strategy. </v>
          </cell>
          <cell r="F15">
            <v>243000</v>
          </cell>
          <cell r="G15">
            <v>2015</v>
          </cell>
          <cell r="H15" t="str">
            <v>EPF</v>
          </cell>
          <cell r="I15" t="str">
            <v>LWRP</v>
          </cell>
          <cell r="J15" t="str">
            <v>Kate Black</v>
          </cell>
          <cell r="K15" t="str">
            <v>Amy DeGaetano</v>
          </cell>
          <cell r="L15">
            <v>0.5</v>
          </cell>
          <cell r="M15">
            <v>243000</v>
          </cell>
          <cell r="N15">
            <v>486000</v>
          </cell>
          <cell r="O15" t="str">
            <v>Meg Bowers</v>
          </cell>
        </row>
        <row r="16">
          <cell r="A16" t="str">
            <v>C1000683</v>
          </cell>
          <cell r="B16" t="str">
            <v>Troy (C)</v>
          </cell>
          <cell r="C16">
            <v>56446</v>
          </cell>
          <cell r="D16" t="str">
            <v>Comprehensive Plan Implementation</v>
          </cell>
          <cell r="E16" t="str">
            <v>The City of Troy will conduct a comprehensive zoning update to ensure appropriate development and prepare designs for five projects identified in its 2015 Comprehensive Plan. These include Ingalls Avenue Shoreline Park expansion, Lansingburgh Waterfront Park, Green Island Bridge Gateway, Riverfront Park Marina, and Riverfront Park Front Street-Uncle Sam Bus Stop and One Monument Square.</v>
          </cell>
          <cell r="F16">
            <v>600000</v>
          </cell>
          <cell r="G16">
            <v>2015</v>
          </cell>
          <cell r="H16" t="str">
            <v>EPF</v>
          </cell>
          <cell r="I16" t="str">
            <v>LWRP</v>
          </cell>
          <cell r="J16" t="str">
            <v>Lisa Vasilakos</v>
          </cell>
          <cell r="K16" t="str">
            <v>Barbara Kendall</v>
          </cell>
          <cell r="L16">
            <v>0.5</v>
          </cell>
          <cell r="M16">
            <v>600000</v>
          </cell>
          <cell r="N16">
            <v>1200000</v>
          </cell>
          <cell r="O16" t="str">
            <v>Meg Bowers</v>
          </cell>
        </row>
        <row r="17">
          <cell r="A17" t="str">
            <v>C1000691</v>
          </cell>
          <cell r="B17" t="str">
            <v>Webster (T)</v>
          </cell>
          <cell r="C17">
            <v>50416</v>
          </cell>
          <cell r="D17" t="str">
            <v>Sandbar Waterfront Park Improvements Design</v>
          </cell>
          <cell r="E17" t="str">
            <v>The Town of Webster will design improvements for Sandbar Waterfront Park along Irondequoit Bay and Lake Ontario. Improvements will include recreation and educational zones along the lake and bay linked via a system of waterfront trails and boardwalks, picnic shelter, public restrooms, a playground and environmental education stations, transient boat docks, a car-top boat launch, and parking.</v>
          </cell>
          <cell r="F17">
            <v>118000</v>
          </cell>
          <cell r="G17">
            <v>2015</v>
          </cell>
          <cell r="H17" t="str">
            <v>EPF</v>
          </cell>
          <cell r="I17" t="str">
            <v>LWRP</v>
          </cell>
          <cell r="J17" t="str">
            <v>Amy DeGaetano</v>
          </cell>
          <cell r="K17" t="str">
            <v>Stephanie Wojtowicz</v>
          </cell>
          <cell r="L17">
            <v>0.5</v>
          </cell>
          <cell r="M17">
            <v>118000</v>
          </cell>
          <cell r="N17">
            <v>236000</v>
          </cell>
          <cell r="O17" t="str">
            <v>Kazim Jafri</v>
          </cell>
        </row>
        <row r="18">
          <cell r="A18" t="str">
            <v>C1000693</v>
          </cell>
          <cell r="B18" t="str">
            <v>Alexandria (T)</v>
          </cell>
          <cell r="C18">
            <v>53953</v>
          </cell>
          <cell r="D18" t="str">
            <v>Downtown Streetscape Improvements</v>
          </cell>
          <cell r="E18" t="str">
            <v xml:space="preserve">The Town of Alexandria and the Village of Alexandria Bay will design and install streetscape improvements, including sidewalk repairs, benches, streetlights, trash receptacles and bike racks. The Town will also repair the Holland Street boat launch. These projects will implement the Town and Village’s joint Local Waterfront Revitalization Program, connecting the Village’s downtown to the new Riverwalk, improving access and amenities for local residents, business owners, and tourists. </v>
          </cell>
          <cell r="F18">
            <v>618000</v>
          </cell>
          <cell r="G18">
            <v>2015</v>
          </cell>
          <cell r="H18" t="str">
            <v>EPF</v>
          </cell>
          <cell r="I18" t="str">
            <v>LWRP</v>
          </cell>
          <cell r="J18" t="str">
            <v>Irene Holak</v>
          </cell>
          <cell r="K18" t="str">
            <v>Kate Black</v>
          </cell>
          <cell r="L18">
            <v>0.5</v>
          </cell>
          <cell r="M18">
            <v>618000</v>
          </cell>
          <cell r="N18">
            <v>1236000</v>
          </cell>
          <cell r="O18" t="str">
            <v>Alex Waite</v>
          </cell>
        </row>
        <row r="19">
          <cell r="A19" t="str">
            <v>C1000697</v>
          </cell>
          <cell r="B19" t="str">
            <v>Long Beach (C)</v>
          </cell>
          <cell r="C19">
            <v>51148</v>
          </cell>
          <cell r="D19" t="str">
            <v>Downtown Long Beach: Resilient Connectivity for Park Avenue - Phase I</v>
          </cell>
          <cell r="E19" t="str">
            <v>The City of Long Beach will design and construct streetscape improvements to create a more resilient and connected commercial corridor between Long Beach Boulevard and Grand Boulevard. The City will address significant access and safety issues by reducing conflicts between motorists, pedestrians and cyclists, alleviate parking demand and generate essential economic activity while encouraging alternative more environmentally friendly modes of transportation and transit-oriented development.</v>
          </cell>
          <cell r="F19">
            <v>500000</v>
          </cell>
          <cell r="G19">
            <v>2015</v>
          </cell>
          <cell r="H19" t="str">
            <v>EPF</v>
          </cell>
          <cell r="I19" t="str">
            <v>LWRP</v>
          </cell>
          <cell r="J19" t="str">
            <v>Sally Kellogg</v>
          </cell>
          <cell r="K19" t="str">
            <v>Fred Landa</v>
          </cell>
          <cell r="L19">
            <v>0.5</v>
          </cell>
          <cell r="M19">
            <v>500000</v>
          </cell>
          <cell r="N19">
            <v>1000000</v>
          </cell>
          <cell r="O19" t="str">
            <v>Daniella Richards</v>
          </cell>
        </row>
        <row r="20">
          <cell r="A20" t="str">
            <v>C1000705</v>
          </cell>
          <cell r="B20" t="str">
            <v>Wappingers Falls (V)</v>
          </cell>
          <cell r="C20">
            <v>56978</v>
          </cell>
          <cell r="D20" t="str">
            <v>Wappinger Creek Watershed Revitalization Plan</v>
          </cell>
          <cell r="E20" t="str">
            <v>The Village of Wappingers Falls will complete a comprehensive study of point and nonpoint source pollution into the Wappinger Creek Watershed. The plan will analyze Wappinger Creek from its headwaters to Wappinger Lake in an effort to identify key contributors to pollutant-loading, which is deteriorating water quality and flood storage. The plan will set implementation timeframes, establish guidelines, and identify practices, including artificial wetlands and green infrastructure.</v>
          </cell>
          <cell r="F20">
            <v>287500</v>
          </cell>
          <cell r="G20">
            <v>2015</v>
          </cell>
          <cell r="H20" t="str">
            <v>EPF</v>
          </cell>
          <cell r="I20" t="str">
            <v>LWRP</v>
          </cell>
          <cell r="J20" t="str">
            <v>Barbara Kendall</v>
          </cell>
          <cell r="K20" t="str">
            <v>Stephanie Wojtowicz</v>
          </cell>
          <cell r="L20">
            <v>0.5</v>
          </cell>
          <cell r="M20">
            <v>287500</v>
          </cell>
          <cell r="N20">
            <v>575000</v>
          </cell>
          <cell r="O20" t="str">
            <v>Meg Bowers</v>
          </cell>
        </row>
        <row r="21">
          <cell r="A21" t="str">
            <v>C1000710</v>
          </cell>
          <cell r="B21" t="str">
            <v>Oneida (Co)</v>
          </cell>
          <cell r="C21">
            <v>53632</v>
          </cell>
          <cell r="D21" t="str">
            <v>Mohawk River Watershed Management Plan Implementation - Stream Restoration</v>
          </cell>
          <cell r="E21" t="str">
            <v xml:space="preserve">The County of Oneida, in collaboration with the Mohawk River Watershed Coalition, will implement the Mohawk River Watershed Management Plan to restore stream systems which have experienced extreme flooding. The project will include appropriate shoreline restoration practices, resizing culverts, reconnecting floodplains and installing riparian buffers. </v>
          </cell>
          <cell r="F21">
            <v>907600</v>
          </cell>
          <cell r="G21">
            <v>2015</v>
          </cell>
          <cell r="H21" t="str">
            <v>EPF</v>
          </cell>
          <cell r="I21" t="str">
            <v>LWRP</v>
          </cell>
          <cell r="J21" t="str">
            <v>Stephanie Wojtowicz</v>
          </cell>
          <cell r="K21" t="str">
            <v>n/a</v>
          </cell>
          <cell r="L21">
            <v>0.5</v>
          </cell>
          <cell r="M21">
            <v>907600</v>
          </cell>
          <cell r="N21">
            <v>1815200</v>
          </cell>
          <cell r="O21" t="str">
            <v>Meg Bowers</v>
          </cell>
        </row>
        <row r="22">
          <cell r="A22" t="str">
            <v>C1000713</v>
          </cell>
          <cell r="B22" t="str">
            <v>Syracuse (C)</v>
          </cell>
          <cell r="C22">
            <v>56311</v>
          </cell>
          <cell r="D22" t="str">
            <v>Seneca Turnpike Corridor</v>
          </cell>
          <cell r="E22" t="str">
            <v>To implement its Revitalization Plan for Onondaga Creek, the City of Syracuse will design and construct an access project adjacent to Onondaga Creek near Seneca Turnpike. This project will be closely coordinated with planned streetscape improvements along Seneca Turnpike, providing multi-modal connections to the creek.</v>
          </cell>
          <cell r="F22">
            <v>475500</v>
          </cell>
          <cell r="G22">
            <v>2015</v>
          </cell>
          <cell r="H22" t="str">
            <v>EPF</v>
          </cell>
          <cell r="I22" t="str">
            <v>LWRP</v>
          </cell>
          <cell r="J22" t="str">
            <v>Maria Garcia</v>
          </cell>
          <cell r="K22" t="str">
            <v>Jaime Reppert</v>
          </cell>
          <cell r="L22">
            <v>0.5</v>
          </cell>
          <cell r="M22">
            <v>475500</v>
          </cell>
          <cell r="N22">
            <v>951000</v>
          </cell>
          <cell r="O22" t="str">
            <v>Kazim Jafri</v>
          </cell>
        </row>
        <row r="23">
          <cell r="A23" t="str">
            <v>C1000924</v>
          </cell>
          <cell r="B23" t="str">
            <v>Buffalo (C)</v>
          </cell>
          <cell r="C23">
            <v>67992</v>
          </cell>
          <cell r="D23" t="str">
            <v>Niagara Street Gateway - Porter Avenue to Ontario Street Construction</v>
          </cell>
          <cell r="E23" t="str">
            <v xml:space="preserve">The City of Buffalo, in partnership with the Buffalo Sewer Authority, will construct the portion of the Niagara Street Gateway running from Porter Avenue north to Ontario Street. The project will incorporate green infrastructure and include construction of a cycle track, installation of vegetation, street furniture and wayfinding signage. </v>
          </cell>
          <cell r="F23">
            <v>4240000</v>
          </cell>
          <cell r="G23">
            <v>2016</v>
          </cell>
          <cell r="H23" t="str">
            <v>EPF</v>
          </cell>
          <cell r="I23" t="str">
            <v>LWRP</v>
          </cell>
          <cell r="J23" t="str">
            <v>Amy DeGaetano</v>
          </cell>
          <cell r="K23" t="str">
            <v>Stephanie Wojtowicz</v>
          </cell>
          <cell r="L23">
            <v>0.5</v>
          </cell>
          <cell r="M23">
            <v>4240000</v>
          </cell>
          <cell r="N23">
            <v>8480000</v>
          </cell>
          <cell r="O23" t="str">
            <v>Marybeth Staebell</v>
          </cell>
        </row>
        <row r="24">
          <cell r="A24" t="str">
            <v>C1000931</v>
          </cell>
          <cell r="B24" t="str">
            <v>Clinton (Co)</v>
          </cell>
          <cell r="C24">
            <v>63711</v>
          </cell>
          <cell r="D24" t="str">
            <v>Downtown Revitalization and Resiliency in the North Country</v>
          </cell>
          <cell r="E24" t="str">
            <v>Clinton County will advance downtown revitalization and resiliency projects in communities along the Ausable River. Projects include the design of a boathouse at Dock Street Landing and City Beach Bathhouse renovations in Plattsburgh; a Riverwalk extension in Saranac Lake; streetscape and façade improvements in select downtown areas; tourism planning and marketing; installation of culverts designed to address climate change risks; natural stream restoration; and improvements to Everest Dam.</v>
          </cell>
          <cell r="F24">
            <v>1430000</v>
          </cell>
          <cell r="G24">
            <v>2016</v>
          </cell>
          <cell r="H24" t="str">
            <v>EPF</v>
          </cell>
          <cell r="I24" t="str">
            <v>LWRP</v>
          </cell>
          <cell r="J24" t="str">
            <v>Kate Black</v>
          </cell>
          <cell r="K24" t="str">
            <v>Amy DeGaetano</v>
          </cell>
          <cell r="L24">
            <v>0.5</v>
          </cell>
          <cell r="M24">
            <v>1430000</v>
          </cell>
          <cell r="N24">
            <v>2860000</v>
          </cell>
          <cell r="O24" t="str">
            <v>Alex Waite</v>
          </cell>
        </row>
        <row r="25">
          <cell r="A25" t="str">
            <v>C1000942</v>
          </cell>
          <cell r="B25" t="str">
            <v>Haverstraw (V)</v>
          </cell>
          <cell r="C25">
            <v>64853</v>
          </cell>
          <cell r="D25" t="str">
            <v>Local Waterfront Revitalization Program Update - Resiliency Planning for Climate Change</v>
          </cell>
          <cell r="E25" t="str">
            <v>The Village of Haverstraw will update its Local Waterfront Revitalization Program (LWRP) to identify and integrate resiliency and sustainability policies, programs and strategies with revitalization plans and projects to provide for the future of the village in the era of climate change and sea level rise.  The updated plan will take account of recent and planned economic and physical changes, including climate change and sea level rise and revitalization underway in the village to provide a guide for the next 25+ years.</v>
          </cell>
          <cell r="F25">
            <v>65000</v>
          </cell>
          <cell r="G25">
            <v>2016</v>
          </cell>
          <cell r="H25" t="str">
            <v>EPF</v>
          </cell>
          <cell r="I25" t="str">
            <v>LWRP</v>
          </cell>
          <cell r="J25" t="str">
            <v>Joshua Hunn</v>
          </cell>
          <cell r="K25" t="str">
            <v>Amy DeGaetano</v>
          </cell>
          <cell r="L25">
            <v>0.5</v>
          </cell>
          <cell r="M25">
            <v>65000</v>
          </cell>
          <cell r="N25">
            <v>130000</v>
          </cell>
          <cell r="O25" t="str">
            <v>Daniella Richards</v>
          </cell>
        </row>
        <row r="26">
          <cell r="A26" t="str">
            <v>C1000944</v>
          </cell>
          <cell r="B26" t="str">
            <v>Huntington (T)</v>
          </cell>
          <cell r="C26">
            <v>65979</v>
          </cell>
          <cell r="D26" t="str">
            <v>Blueway Natural and Cultural Heritage Self Guided Trail System</v>
          </cell>
          <cell r="E26" t="str">
            <v>The Town of Huntington will create an ecotourism Blueway Self-Guided Trail System through Cold Spring Harbor, Long Island Sound and the Huntington-Northport Bay Complex to encourage non-motorized vessel use of the waterways. The Blueway will map the trail, downtowns, natural and cultural heritage points of interest, and assist visitors in trip planning and safety. A Blueway trail plan will identify future capital improvements to enhance visitor experiences and catalyze economic development.</v>
          </cell>
          <cell r="F26">
            <v>76000</v>
          </cell>
          <cell r="G26">
            <v>2016</v>
          </cell>
          <cell r="H26" t="str">
            <v>EPF</v>
          </cell>
          <cell r="I26" t="str">
            <v>LWRP</v>
          </cell>
          <cell r="J26" t="str">
            <v>Valeria Ivan</v>
          </cell>
          <cell r="K26" t="str">
            <v>Amy DeGaetano</v>
          </cell>
          <cell r="L26">
            <v>0.5</v>
          </cell>
          <cell r="M26">
            <v>76000</v>
          </cell>
          <cell r="N26">
            <v>152000</v>
          </cell>
          <cell r="O26" t="str">
            <v>Daniella Richards</v>
          </cell>
        </row>
        <row r="27">
          <cell r="A27" t="str">
            <v>C1000946</v>
          </cell>
          <cell r="B27" t="str">
            <v>Kingston (C)</v>
          </cell>
          <cell r="C27">
            <v>65740</v>
          </cell>
          <cell r="D27" t="str">
            <v>Rondout Riverport Shoreline Stabilization and Public Access Design</v>
          </cell>
          <cell r="E27" t="str">
            <v>The City of Kingston will design improvements along Kingston's waterfront area. The project will involve the design of a bulkhead, shoreline restoration and a promenade to the Kingston Lighthouse to increase public access to the waterfront, flooding resiliency and boating activity.   </v>
          </cell>
          <cell r="F27">
            <v>197500</v>
          </cell>
          <cell r="G27">
            <v>2016</v>
          </cell>
          <cell r="H27" t="str">
            <v>EPF</v>
          </cell>
          <cell r="I27" t="str">
            <v>LWRP</v>
          </cell>
          <cell r="J27" t="str">
            <v>Lisa Vasilakos</v>
          </cell>
          <cell r="K27" t="str">
            <v>Barbara Kendall</v>
          </cell>
          <cell r="L27">
            <v>0.5</v>
          </cell>
          <cell r="M27">
            <v>197500</v>
          </cell>
          <cell r="N27">
            <v>395000</v>
          </cell>
          <cell r="O27" t="str">
            <v>Meg Bowers</v>
          </cell>
        </row>
        <row r="28">
          <cell r="A28" t="str">
            <v>C1000947</v>
          </cell>
          <cell r="B28" t="str">
            <v>Long Beach (C)</v>
          </cell>
          <cell r="C28">
            <v>64953</v>
          </cell>
          <cell r="D28" t="str">
            <v>Downtown Resilient Connectivity for Park Avenue Phase II</v>
          </cell>
          <cell r="E28" t="str">
            <v>The City of Long Beach will design and construct improvements along Park Avenue to create complete streets and establish a more resilient downtown. Improvements, including permeable pavement utility strips, stormwater treatment, solar street lights, streetscape amenities and wayfinding signage, will mitigate stormwater flooding, revitalize the downtown, generate economic activity, and also enhance the quality of life in this commuter rail community by making it more pedestrian friendly.</v>
          </cell>
          <cell r="F28">
            <v>775000</v>
          </cell>
          <cell r="G28">
            <v>2016</v>
          </cell>
          <cell r="H28" t="str">
            <v>EPF</v>
          </cell>
          <cell r="I28" t="str">
            <v>LWRP</v>
          </cell>
          <cell r="J28" t="str">
            <v>Sally Kellogg</v>
          </cell>
          <cell r="K28" t="str">
            <v>Fred Landa</v>
          </cell>
          <cell r="L28">
            <v>0.5</v>
          </cell>
          <cell r="M28">
            <v>775000</v>
          </cell>
          <cell r="N28">
            <v>1550000</v>
          </cell>
          <cell r="O28" t="str">
            <v>Daniella Richards</v>
          </cell>
        </row>
        <row r="29">
          <cell r="A29" t="str">
            <v>C1000948</v>
          </cell>
          <cell r="B29" t="str">
            <v>Massena (V)</v>
          </cell>
          <cell r="C29">
            <v>66338</v>
          </cell>
          <cell r="D29" t="str">
            <v>Local Waterfront Revitalization Program and Water Street Park Enhancements</v>
          </cell>
          <cell r="E29" t="str">
            <v>The Village of Massena will prepare a Local Waterfront Revitalization Program (LWRP) for its St. Lawrence and Grasse River waterfronts and construct Water Street Park enhancements. The LWRP will guide waterfront development, explore connections to the downtown, restore ecological health of the Grasse River, and encourage use of waterways as recreational and economic development assets. Park enhancements will include a bandshell, farmer's market pavilion, ADA bathroom, and expanded parking lot.</v>
          </cell>
          <cell r="F29">
            <v>292887</v>
          </cell>
          <cell r="G29">
            <v>2016</v>
          </cell>
          <cell r="H29" t="str">
            <v>EPF</v>
          </cell>
          <cell r="I29" t="str">
            <v>LWRP</v>
          </cell>
          <cell r="J29" t="str">
            <v>Kate Black</v>
          </cell>
          <cell r="K29" t="str">
            <v>Amy DeGaetano</v>
          </cell>
          <cell r="L29">
            <v>0.5</v>
          </cell>
          <cell r="M29">
            <v>292887</v>
          </cell>
          <cell r="N29">
            <v>585774</v>
          </cell>
          <cell r="O29" t="str">
            <v>Alex Waite</v>
          </cell>
        </row>
        <row r="30">
          <cell r="A30" t="str">
            <v>C1000951</v>
          </cell>
          <cell r="B30" t="str">
            <v>New York (C)</v>
          </cell>
          <cell r="C30">
            <v>65971</v>
          </cell>
          <cell r="D30" t="str">
            <v>Public Access Implementation Study</v>
          </cell>
          <cell r="E30" t="str">
            <v>The Department of City Planning will study and develop financial modeling tools for funding, building, operating and maintaining public access sites along its waterfront. The Study will further understanding of the costs of constructing public access across varying shoreline and waterway conditions, leveraging private investment to support the creation of public access, and pricing and financing of integrating climate resiliency features into public access design.</v>
          </cell>
          <cell r="F30">
            <v>290000</v>
          </cell>
          <cell r="G30">
            <v>2016</v>
          </cell>
          <cell r="H30" t="str">
            <v>EPF</v>
          </cell>
          <cell r="I30" t="str">
            <v>LWRP</v>
          </cell>
          <cell r="J30" t="str">
            <v>Fred Landa</v>
          </cell>
          <cell r="K30" t="str">
            <v>Barbara Kendall</v>
          </cell>
          <cell r="L30">
            <v>0.5</v>
          </cell>
          <cell r="M30">
            <v>290000</v>
          </cell>
          <cell r="N30">
            <v>580000</v>
          </cell>
          <cell r="O30" t="str">
            <v>Daniella Richards</v>
          </cell>
        </row>
        <row r="31">
          <cell r="A31" t="str">
            <v>C1000952</v>
          </cell>
          <cell r="B31" t="str">
            <v>New York (C)</v>
          </cell>
          <cell r="C31">
            <v>66393</v>
          </cell>
          <cell r="D31" t="str">
            <v>Idlewild Park Coastal Marsh Restoration</v>
          </cell>
          <cell r="E31" t="str">
            <v>The Department of Parks and Recreation will complete a pilot salt marsh restoration in Idlewild Park on Jamaica Bay that will increase marsh surface elevations to help maintain and protect critical habitat and other functions the salt marsh provides. The project will also restore upland coastal forest and provide targeted access to the resources within the city-designated Special Natural Waterfront Area and state-designated Significant Coastal Fish and Wildlife Habitat Area.</v>
          </cell>
          <cell r="F31">
            <v>500000</v>
          </cell>
          <cell r="G31">
            <v>2016</v>
          </cell>
          <cell r="H31" t="str">
            <v>EPF</v>
          </cell>
          <cell r="I31" t="str">
            <v>LWRP</v>
          </cell>
          <cell r="J31" t="str">
            <v>Fred Landa</v>
          </cell>
          <cell r="K31" t="str">
            <v>Barbara Kendall</v>
          </cell>
          <cell r="L31">
            <v>0.5</v>
          </cell>
          <cell r="M31">
            <v>500000</v>
          </cell>
          <cell r="N31">
            <v>1000000</v>
          </cell>
          <cell r="O31" t="str">
            <v>Daniella Richards</v>
          </cell>
        </row>
        <row r="32">
          <cell r="A32" t="str">
            <v>C1000953</v>
          </cell>
          <cell r="B32" t="str">
            <v>New York (C)</v>
          </cell>
          <cell r="C32">
            <v>65014</v>
          </cell>
          <cell r="D32" t="str">
            <v>Harlem Lane Playground Waterfront Access</v>
          </cell>
          <cell r="E32" t="str">
            <v>The Department of Parks and Recreation will complete planning, design, and reconstruction of 1.6 acre Harlem Lane Playground in the Bradhurst section of Harlem. The project will restore a closed staircase and promenade to enable access to the park, and create a waterfront greenway segment that will eventually connect to sections further south, while incorporating green infrastructure and resiliency measures to protect the site and adjacent housing.</v>
          </cell>
          <cell r="F32">
            <v>950000</v>
          </cell>
          <cell r="G32">
            <v>2016</v>
          </cell>
          <cell r="H32" t="str">
            <v>EPF</v>
          </cell>
          <cell r="I32" t="str">
            <v>LWRP</v>
          </cell>
          <cell r="J32" t="str">
            <v>Fred Landa</v>
          </cell>
          <cell r="K32" t="str">
            <v>Barbara Kendall</v>
          </cell>
          <cell r="L32">
            <v>0.5</v>
          </cell>
          <cell r="M32">
            <v>950000</v>
          </cell>
          <cell r="N32">
            <v>1900000</v>
          </cell>
          <cell r="O32" t="str">
            <v>Daniella Richards</v>
          </cell>
        </row>
        <row r="33">
          <cell r="A33" t="str">
            <v>C1000955</v>
          </cell>
          <cell r="B33" t="str">
            <v>North Hempstead (T)</v>
          </cell>
          <cell r="C33">
            <v>66416</v>
          </cell>
          <cell r="D33" t="str">
            <v>Implementing North Hempstead's Manhasset Baywalk Trail</v>
          </cell>
          <cell r="E33" t="str">
            <v>The Town of North Hempstead, in cooperation with the Villages of Baxter Estates, Port Washington North and Manorhaven will make shoreline improvements to construct the Baywalk Trail along the eastern shore of Manhasset Bay. This project will add 3,583 feet to the existing trail, which begins at the Town Dock in Port Washington and ends in Baxter Estate, to connect to Manorhaven Park in the Village of Manorhaven. When completed, the entire Baywalk trail will be 7,347 feet long.</v>
          </cell>
          <cell r="F33">
            <v>655458</v>
          </cell>
          <cell r="G33">
            <v>2016</v>
          </cell>
          <cell r="H33" t="str">
            <v>EPF</v>
          </cell>
          <cell r="I33" t="str">
            <v>LWRP</v>
          </cell>
          <cell r="J33" t="str">
            <v>Irene Holak</v>
          </cell>
          <cell r="K33" t="str">
            <v>Fred Landa</v>
          </cell>
          <cell r="L33">
            <v>0.5</v>
          </cell>
          <cell r="M33">
            <v>655458</v>
          </cell>
          <cell r="N33">
            <v>1310916</v>
          </cell>
          <cell r="O33" t="str">
            <v>Daniella Richards</v>
          </cell>
        </row>
        <row r="34">
          <cell r="A34" t="str">
            <v>C1000957</v>
          </cell>
          <cell r="B34" t="str">
            <v>Oswego (C)</v>
          </cell>
          <cell r="C34">
            <v>67794</v>
          </cell>
          <cell r="D34" t="str">
            <v>Oswego West Side Waterfront Enhancement</v>
          </cell>
          <cell r="E34" t="str">
            <v>The City of Oswego will design and construct eight capital projects focused on enhancing the marina area of the Lake Ontario shoreline. Projects include Wright's Landing Marina fuel system and boat launch improvements, Oswego River dockage, marina area amenities, accessible park connection, Breitbeck Park and Oswego Riverwalk &amp; Harbor Trail improvements, Oswego beach area, and Oswego West Pierhead Lighthouse.  </v>
          </cell>
          <cell r="F34">
            <v>590000</v>
          </cell>
          <cell r="G34">
            <v>2016</v>
          </cell>
          <cell r="H34" t="str">
            <v>EPF</v>
          </cell>
          <cell r="I34" t="str">
            <v>LWRP</v>
          </cell>
          <cell r="J34" t="str">
            <v>Jaime Reppert</v>
          </cell>
          <cell r="K34" t="str">
            <v>Barbara Kendall</v>
          </cell>
          <cell r="L34">
            <v>0.5</v>
          </cell>
          <cell r="M34">
            <v>590000</v>
          </cell>
          <cell r="N34">
            <v>1180000</v>
          </cell>
          <cell r="O34" t="str">
            <v>Kazim Jafri</v>
          </cell>
        </row>
        <row r="35">
          <cell r="A35" t="str">
            <v>C1000958</v>
          </cell>
          <cell r="B35" t="str">
            <v>Oswego (Co)</v>
          </cell>
          <cell r="C35">
            <v>68560</v>
          </cell>
          <cell r="D35" t="str">
            <v>Oswego River Public Access Area</v>
          </cell>
          <cell r="E35" t="str">
            <v>Oswego County will convert a vacant riverside parcel located in the City of Oswego into a public access area to the Oswego River. The site will include a launch for car top boats, a parking area, and approximately 800 linear feet of paved accessible trail down a steep bank to the river side. The new public waterfront site will accommodate fishing and other passive recreation activities.</v>
          </cell>
          <cell r="F35">
            <v>103500</v>
          </cell>
          <cell r="G35">
            <v>2016</v>
          </cell>
          <cell r="H35" t="str">
            <v>EPF</v>
          </cell>
          <cell r="I35" t="str">
            <v>LWRP</v>
          </cell>
          <cell r="J35" t="str">
            <v>Maria Garcia</v>
          </cell>
          <cell r="K35" t="str">
            <v>Jaime Reppert</v>
          </cell>
          <cell r="L35">
            <v>0.5</v>
          </cell>
          <cell r="M35">
            <v>103500</v>
          </cell>
          <cell r="N35">
            <v>207000</v>
          </cell>
          <cell r="O35" t="str">
            <v>Kazim Jafri</v>
          </cell>
        </row>
        <row r="36">
          <cell r="A36" t="str">
            <v>C1000961</v>
          </cell>
          <cell r="B36" t="str">
            <v>Patchogue (V)</v>
          </cell>
          <cell r="C36">
            <v>66098</v>
          </cell>
          <cell r="D36" t="str">
            <v>Shorefront Park Resiliency and Enhancement Design</v>
          </cell>
          <cell r="E36" t="str">
            <v xml:space="preserve">The Village of Patchogue will develop final design plans and construction documents and obtain permit approval to remove a timber frame bulkhead at Shore Road Park and replace it with an offshore breakwater, soft shoreline treatment, boardwalk, and kayak launch, as well as stormwater controls. The project will provide erosion control, wave attenuation, and stormwater retention capabilities while enhancing and expanding public access to Great South Bay. </v>
          </cell>
          <cell r="F36">
            <v>202050</v>
          </cell>
          <cell r="G36">
            <v>2016</v>
          </cell>
          <cell r="H36" t="str">
            <v>EPF</v>
          </cell>
          <cell r="I36" t="str">
            <v>LWRP</v>
          </cell>
          <cell r="J36" t="str">
            <v>Jeremy Campbell</v>
          </cell>
          <cell r="K36" t="str">
            <v>Stephanie Wojtowicz</v>
          </cell>
          <cell r="L36">
            <v>0.5</v>
          </cell>
          <cell r="M36">
            <v>202050</v>
          </cell>
          <cell r="N36">
            <v>404100</v>
          </cell>
          <cell r="O36" t="str">
            <v>Daniella Richards</v>
          </cell>
        </row>
        <row r="37">
          <cell r="A37" t="str">
            <v>C1000962</v>
          </cell>
          <cell r="B37" t="str">
            <v>Poughkeepsie (C)</v>
          </cell>
          <cell r="C37">
            <v>66600</v>
          </cell>
          <cell r="D37" t="str">
            <v>Southern Waterfront Promenade Construction</v>
          </cell>
          <cell r="E37" t="str">
            <v>The City of Poughkeepsie will construct the 3,000-foot Southern Waterfront Promenade along the City's Hudson River waterfront based upon decades of community preparation, engagement and collaboration. The proposed promenade will include a permanent deep water boat pier, a kayak/canoe launch, public rest rooms, a visitor interpretive center, decorative lighting and bollards, dedicated fishing stations, benches, fountains and many pleasant places to gather along the river.</v>
          </cell>
          <cell r="F37">
            <v>500000</v>
          </cell>
          <cell r="G37">
            <v>2016</v>
          </cell>
          <cell r="H37" t="str">
            <v>EPF</v>
          </cell>
          <cell r="I37" t="str">
            <v>LWRP</v>
          </cell>
          <cell r="J37" t="str">
            <v>Joshua Hunn</v>
          </cell>
          <cell r="K37" t="str">
            <v>Amy DeGaetano</v>
          </cell>
          <cell r="L37">
            <v>0.5</v>
          </cell>
          <cell r="M37">
            <v>500000</v>
          </cell>
          <cell r="N37">
            <v>1000000</v>
          </cell>
          <cell r="O37" t="str">
            <v>Meg Bowers</v>
          </cell>
        </row>
        <row r="38">
          <cell r="A38" t="str">
            <v>C1000963</v>
          </cell>
          <cell r="B38" t="str">
            <v>Poughkeepsie (C)</v>
          </cell>
          <cell r="C38">
            <v>67990</v>
          </cell>
          <cell r="D38" t="str">
            <v>Poughkeepsie Waterfront Connectivity Project Phase II</v>
          </cell>
          <cell r="E38" t="str">
            <v xml:space="preserve">The City of Poughkeepsie will prepare final designs and permitting for the Kaal Rock Connector - a trail around Kaal Rock Point to connect the City's northern and southern waterfront parks; and construct the Northern Waterfront Park through a private developer. Design of Northern Waterfront Park was funded by a previous EPF LWRP grant. </v>
          </cell>
          <cell r="F38">
            <v>500000</v>
          </cell>
          <cell r="G38">
            <v>2016</v>
          </cell>
          <cell r="H38" t="str">
            <v>EPF</v>
          </cell>
          <cell r="I38" t="str">
            <v>LWRP</v>
          </cell>
          <cell r="J38" t="str">
            <v>Joshua Hunn</v>
          </cell>
          <cell r="K38" t="str">
            <v>Amy DeGaetano</v>
          </cell>
          <cell r="L38">
            <v>0.5</v>
          </cell>
          <cell r="M38">
            <v>500000</v>
          </cell>
          <cell r="N38">
            <v>1000000</v>
          </cell>
          <cell r="O38" t="str">
            <v>Meg Bowers</v>
          </cell>
        </row>
        <row r="39">
          <cell r="A39" t="str">
            <v>C1000965</v>
          </cell>
          <cell r="B39" t="str">
            <v>Sackets Harbor (V)</v>
          </cell>
          <cell r="C39">
            <v>66904</v>
          </cell>
          <cell r="D39" t="str">
            <v>Sackets Harbor Waterfront Improvements</v>
          </cell>
          <cell r="E39" t="str">
            <v>The Village of Sackets Harbor will implement its plan by designing and constructing improvements to the Village boat launch on Lake Ontario, including walkways, lighting, and landscaping; improve a waterfront picnic area; and create a "Port to Pub" walkway from the Village dock and Market Square Park to the Village's commercial center. This project will promote use of waterfront facilities and encourage boaters to patronize local businesses and water-related support services.  </v>
          </cell>
          <cell r="F39">
            <v>134000</v>
          </cell>
          <cell r="G39">
            <v>2016</v>
          </cell>
          <cell r="H39" t="str">
            <v>EPF</v>
          </cell>
          <cell r="I39" t="str">
            <v>LWRP</v>
          </cell>
          <cell r="J39" t="str">
            <v>Irene Holak</v>
          </cell>
          <cell r="K39" t="str">
            <v>Kate Black</v>
          </cell>
          <cell r="L39">
            <v>0.5</v>
          </cell>
          <cell r="M39">
            <v>134000</v>
          </cell>
          <cell r="N39">
            <v>268000</v>
          </cell>
          <cell r="O39" t="str">
            <v>Alex Waite</v>
          </cell>
        </row>
        <row r="40">
          <cell r="A40" t="str">
            <v>C1000968</v>
          </cell>
          <cell r="B40" t="str">
            <v>Schuyler (Co)</v>
          </cell>
          <cell r="C40">
            <v>66891</v>
          </cell>
          <cell r="D40" t="str">
            <v>Project Seneca Strategic Planning and Implementation</v>
          </cell>
          <cell r="E40" t="str">
            <v xml:space="preserve">Schuyler County will prepare a regional strategic plan for Watkins Glen and Mountour Falls and implement projects identified in the Watkins Glen Local Waterfront Revitalization Program. Capital projects include the rehabilitation of Clute Park bathhouse, Catharine Valley Trail Connector extension and enhancements at Clute Park and Montour Falls Marina.     </v>
          </cell>
          <cell r="F40">
            <v>1091500</v>
          </cell>
          <cell r="G40">
            <v>2016</v>
          </cell>
          <cell r="H40" t="str">
            <v>EPF</v>
          </cell>
          <cell r="I40" t="str">
            <v>LWRP</v>
          </cell>
          <cell r="J40" t="str">
            <v>Julie Sweet</v>
          </cell>
          <cell r="K40" t="str">
            <v>Jaime Reppert</v>
          </cell>
          <cell r="L40">
            <v>0.5</v>
          </cell>
          <cell r="M40">
            <v>1091500</v>
          </cell>
          <cell r="N40">
            <v>2183000</v>
          </cell>
          <cell r="O40" t="str">
            <v>Meg Bowers</v>
          </cell>
        </row>
        <row r="41">
          <cell r="A41" t="str">
            <v>C1000971</v>
          </cell>
          <cell r="B41" t="str">
            <v>Suffolk (Co)</v>
          </cell>
          <cell r="C41">
            <v>65110</v>
          </cell>
          <cell r="D41" t="str">
            <v>Suffolk County Blueway Trail Plan</v>
          </cell>
          <cell r="E41" t="str">
            <v xml:space="preserve">Suffolk County, in partnership with towns, villages, and paddling organizations, will develop a Blueway Trail plan for both the North and South Shores as well as the Peconic Estuary. The plan will include a schematic design of the trail route, potential launch/landing locations, draft signage, project identification for public access and facilities, and an implementation plan. </v>
          </cell>
          <cell r="F41">
            <v>60000</v>
          </cell>
          <cell r="G41">
            <v>2016</v>
          </cell>
          <cell r="H41" t="str">
            <v>EPF</v>
          </cell>
          <cell r="I41" t="str">
            <v>LWRP</v>
          </cell>
          <cell r="J41" t="str">
            <v>Sally Kellogg</v>
          </cell>
          <cell r="K41" t="str">
            <v>Fred Landa</v>
          </cell>
          <cell r="L41">
            <v>0.5</v>
          </cell>
          <cell r="M41">
            <v>60000</v>
          </cell>
          <cell r="N41">
            <v>120000</v>
          </cell>
          <cell r="O41" t="str">
            <v>Daniella Richards</v>
          </cell>
        </row>
        <row r="42">
          <cell r="A42" t="str">
            <v>C1000972</v>
          </cell>
          <cell r="B42" t="str">
            <v>Tannersville (V)</v>
          </cell>
          <cell r="C42">
            <v>65149</v>
          </cell>
          <cell r="D42" t="str">
            <v xml:space="preserve">Implementation of Gooseberry Creek Revitalization Strategy </v>
          </cell>
          <cell r="E42" t="str">
            <v>The Village of Tannersville will implement key projects in the Gooseberry Creek Revitalization Strategy including Gooseberry Park, a Creek overlook on Main Street, Gotay Pocket Park and trailhead, and stream channel restoration. Streetscape improvements will be installed along Main St. such as lighting, accessibility, public art, murals, a pocket park and a memorial garden. Phase 2 of the Kaaterskill Rail Trail and a trail network at Hathaway Estate will also be designed and constructed.</v>
          </cell>
          <cell r="F42">
            <v>500000</v>
          </cell>
          <cell r="G42">
            <v>2016</v>
          </cell>
          <cell r="H42" t="str">
            <v>EPF</v>
          </cell>
          <cell r="I42" t="str">
            <v>LWRP</v>
          </cell>
          <cell r="J42" t="str">
            <v>Joshua Hunn</v>
          </cell>
          <cell r="K42" t="str">
            <v>Amy DeGaetano</v>
          </cell>
          <cell r="L42">
            <v>0.5</v>
          </cell>
          <cell r="M42">
            <v>500000</v>
          </cell>
          <cell r="N42">
            <v>1000000</v>
          </cell>
          <cell r="O42" t="str">
            <v>Meg Bowers</v>
          </cell>
        </row>
        <row r="43">
          <cell r="A43" t="str">
            <v>C1000975</v>
          </cell>
          <cell r="B43" t="str">
            <v>Utica (C)</v>
          </cell>
          <cell r="C43">
            <v>67350</v>
          </cell>
          <cell r="D43" t="str">
            <v>Utica Harbor - Bulkhead and Marina Design</v>
          </cell>
          <cell r="E43" t="str">
            <v xml:space="preserve">The City of Utica will prepare designs for bulkhead reconstruction and marina site-wide improvements at Utica Harbor on the Erie Canal. </v>
          </cell>
          <cell r="F43">
            <v>150000</v>
          </cell>
          <cell r="G43">
            <v>2016</v>
          </cell>
          <cell r="H43" t="str">
            <v>EPF</v>
          </cell>
          <cell r="I43" t="str">
            <v>LWRP</v>
          </cell>
          <cell r="J43" t="str">
            <v>Jaime Reppert</v>
          </cell>
          <cell r="K43" t="str">
            <v>Barbara Kendall</v>
          </cell>
          <cell r="L43">
            <v>0.5</v>
          </cell>
          <cell r="M43">
            <v>150000</v>
          </cell>
          <cell r="N43">
            <v>300000</v>
          </cell>
          <cell r="O43" t="str">
            <v>Meg Bowers</v>
          </cell>
        </row>
        <row r="44">
          <cell r="A44" t="str">
            <v>C1001061</v>
          </cell>
          <cell r="B44" t="str">
            <v>Gowanda (V)</v>
          </cell>
          <cell r="C44" t="str">
            <v>n/a</v>
          </cell>
          <cell r="D44" t="str">
            <v>Village of Gowanda - Step 2</v>
          </cell>
          <cell r="E44" t="str">
            <v>The Village of Gowanda, located in both Erie and Cattaraugus County, will complete a Step 2 Nomination Study for the 1,204-acre Village characterized with 18 to 20 potential brownfield, underutilized and vacant sites. The Village’s primary objective is to plan and facilitate the successful and sustainable revitalization of identified brownfield sites and further determine strategies to catalyze revitalization. The primary community revitalization objectives to be achieved by this project include: revitalization of the central business district, promotion of services and amenities within the central business district, enhancement of tourism opportunities, improvement of connectivity and access to Cattaraugus Creek, create an agricultural food hub and cooperative manufacturing space on the former AVM Gowanda site, mitigation of flood hazards with the implementation of green infrastructure best practices, bring vacant sites back to active use, and attract light industrial and manufacturing businesses. Anticipated community benefits resulting from this project include the: strengthening of community partnerships, increased accessibility to natural resources and recreational opportunities, increased availability of healthy, fresh foods for residents, increased services and employment opportunities, opportunity for rail and freight excursions as well as mitigation of health hazards.</v>
          </cell>
          <cell r="F44">
            <v>200000</v>
          </cell>
          <cell r="G44">
            <v>2016</v>
          </cell>
          <cell r="H44" t="str">
            <v>EPF</v>
          </cell>
          <cell r="I44" t="str">
            <v>BOA</v>
          </cell>
          <cell r="J44" t="str">
            <v>Ben Bidell</v>
          </cell>
          <cell r="K44" t="str">
            <v>David Ashton</v>
          </cell>
          <cell r="L44">
            <v>0.1</v>
          </cell>
          <cell r="M44">
            <v>22223</v>
          </cell>
          <cell r="N44">
            <v>222223</v>
          </cell>
          <cell r="O44" t="str">
            <v>Joe Dawson</v>
          </cell>
        </row>
        <row r="45">
          <cell r="A45" t="str">
            <v>C1001062</v>
          </cell>
          <cell r="B45" t="str">
            <v>Albany (C)</v>
          </cell>
          <cell r="C45" t="str">
            <v>n/a</v>
          </cell>
          <cell r="D45" t="str">
            <v>North Warehouse District - Step 2</v>
          </cell>
          <cell r="E45" t="str">
            <v xml:space="preserve">The City of Albany intends to complete a BOA Step 2 Nomination Study for the North Warehouse District, an approximate 102-acre area with 49 potential brownfield sites accounting for nearly 21.5% of all land in the project boundary. The district is bordered by I-787 and the Hudson River to the east, Downtown to the south, and the Arbor Hill and North Albany neighborhoods to the west and north respectively. The many challenges to be addressed with this project includes the large number of potentially contaminated sites and other properties not being used to their fullest economic potential, aging storm, water, and sewer infrastructure, and transportation and safety issues.  The key outcome of the Nomination study is to confirm and understand existing conditions and the presence of environmental contamination in the North Warehouse District, and to market test redevelopment scenarios. Completing these objectives will assist in determining the full redevelopment potential of the district. </v>
          </cell>
          <cell r="F45">
            <v>199485</v>
          </cell>
          <cell r="G45">
            <v>2016</v>
          </cell>
          <cell r="H45" t="str">
            <v>EPF</v>
          </cell>
          <cell r="I45" t="str">
            <v>BOA</v>
          </cell>
          <cell r="J45" t="str">
            <v>Lesley Zlatev</v>
          </cell>
          <cell r="K45" t="str">
            <v>David Ashton</v>
          </cell>
          <cell r="L45">
            <v>0.1</v>
          </cell>
          <cell r="M45">
            <v>22165</v>
          </cell>
          <cell r="N45">
            <v>221650</v>
          </cell>
          <cell r="O45" t="str">
            <v>Theresa Rodford</v>
          </cell>
        </row>
        <row r="46">
          <cell r="A46" t="str">
            <v>C1001064</v>
          </cell>
          <cell r="B46" t="str">
            <v>Albany (C)</v>
          </cell>
          <cell r="C46" t="str">
            <v>n/a</v>
          </cell>
          <cell r="D46" t="str">
            <v>South Waterfront District - Step 2</v>
          </cell>
          <cell r="E46" t="str">
            <v>The City of Albany intends to complete a Nomination study for the approximate twenty-three acre South Waterfront District, a targeted economic development priority area characterized with seven potential brownfield sites totaling approximately 6.5 acres, nearly 30% of the defined South Waterfront District Brownfield Opportunity Area. The primary objective of the Nomination project is to position the area for investment through the completion of targeted market and environmental analyses. Among the numerous problems to be addressed include underutilized lots, vacant buildings, multiple private owners, waterfront access, stormwater discharge from six combined sewer outflows (CSOs) into the Hudson River, sediment contamination and Port of Albany traffic patterns; all which negatively impact the market conditions of the site. A key outcome of the Nomination is to understand the areas existing conditions and confirm any environmental contamination throughout the South Waterfront District, and to market test future redevelopment scenarios leading to a determination of the redevelopment potential of the District.</v>
          </cell>
          <cell r="F46">
            <v>187605</v>
          </cell>
          <cell r="G46">
            <v>2016</v>
          </cell>
          <cell r="H46" t="str">
            <v>EPF</v>
          </cell>
          <cell r="I46" t="str">
            <v>BOA</v>
          </cell>
          <cell r="J46" t="str">
            <v>Lesley Zlatev</v>
          </cell>
          <cell r="K46" t="str">
            <v>David Ashton</v>
          </cell>
          <cell r="L46">
            <v>0.1</v>
          </cell>
          <cell r="M46">
            <v>20845</v>
          </cell>
          <cell r="N46">
            <v>208450</v>
          </cell>
          <cell r="O46" t="str">
            <v>Theresa Rodford</v>
          </cell>
        </row>
        <row r="47">
          <cell r="A47" t="str">
            <v>C1001065</v>
          </cell>
          <cell r="B47" t="str">
            <v>Holley (V)</v>
          </cell>
          <cell r="C47" t="str">
            <v>n/a</v>
          </cell>
          <cell r="D47" t="str">
            <v>Village of Holley - Step 2</v>
          </cell>
          <cell r="E47" t="str">
            <v>The Village of Holley intends to complete a Nomination Study for an approximate 813 acre area characterized with 55 potential brownfield sites that are located within the Village. Challenges to be addressed include: ? The abandoned former High School has been vacant for many years and is located in a highly visible location adjacent to the downtown core. There are few housing choices in the Village with only a handful of new building permits issued in recent decades. ? Vacant and underutilized commercial spaces in the Village Square create an appearance of neglect while residents have to travel to other communities for certain goods and services. ? Household incomes in the Village of Holley are lower than the state and county-wide incomes, as well as incomes in surrounding communities. ? The former Diaz Chemical site has yet to be fully remediated and there is not a clear indication of what the highest and best end uses for the site are once remediation is complete. ? Remediation and redevelopment of residential sites impacted by Diaz Chemical. The primary community revitalization objectives to be achieved by this project include: ? Create a vibrant business community in the Village Square ? Improve the vitality of residential areas ? Renovate or remove prominent vacant buildings ? Leverage the Village?s location along the Erie Canal ? Identify, preserve and celebrate the Village?s rich history (the downtown area and the former high school are on the National Register of Historic Places) Anticipated community benefits resulting from this project include: ? A comprehensive and thorough analysis of the study area to understand implications on redevelopment, revitalization, and achieving Holley?s vision ? Additional research and curbside assessments of potential brownfield sites will be completed ? An analysis of economic and market trends to assist in strategy development ? Advancement of strategic site redevelopment through an analysis of environmental, community and economic factors ? Specific recommendations for revitalization (capital projects, end uses, policy recommendations, regulatory modifications) will be identified and targeted implementation strategies will be drafted</v>
          </cell>
          <cell r="F47">
            <v>165600</v>
          </cell>
          <cell r="G47">
            <v>2016</v>
          </cell>
          <cell r="H47" t="str">
            <v>EPF</v>
          </cell>
          <cell r="I47" t="str">
            <v>BOA</v>
          </cell>
          <cell r="J47" t="str">
            <v>Samantha Aldrich</v>
          </cell>
          <cell r="K47" t="str">
            <v>David Ashton</v>
          </cell>
          <cell r="L47">
            <v>0.1</v>
          </cell>
          <cell r="M47">
            <v>18400</v>
          </cell>
          <cell r="N47">
            <v>184000</v>
          </cell>
          <cell r="O47" t="str">
            <v>Joe Dawson</v>
          </cell>
        </row>
        <row r="48">
          <cell r="A48" t="str">
            <v>C1001067</v>
          </cell>
          <cell r="B48" t="str">
            <v>Utica (C)</v>
          </cell>
          <cell r="C48" t="str">
            <v>n/a</v>
          </cell>
          <cell r="D48" t="str">
            <v>Central Industrial Corridor - Step 2</v>
          </cell>
          <cell r="E48" t="str">
            <v>The City of Utica intends to complete a Brownfield Opportunity Area (BOA) Nomination Study for an approximate 1,705-acre area along the old Erie Canal and main railroad corridor in Utica, hereby described as the ?Central Industrial Corridor.? The Pre-Nomination Study of the area has revealed 42 brownfield sites made up of over 130 individual tax parcels. The BOA program is delivering much needed assistance that will allow the City to continue its planning efforts that were initiated under its historical citywide Master Plan adopted by the City Council in October 2011. Completing the BOA program was a critical strategy that was outlined in the Master Plan. The proposed study area covers a large geographic area through the central area of the City of Utica. In an effort to break this area into manageable work areas, the Central Industrial Corridor (CIC) BOA has been divided into four sub-areas based on land use patterns: ? Oriskany Street Corridor ? Baggs Square District - (both east and west of Genesee Street) which includes most of the area also known as the Gateway and Lower Genesee Street Historic Districts ? Harbor District ? North Genesee Street plus the Harbor and area between Genesee Street and Leland Avenue ? Broad Street Corridor The primary community revitalization objectives to be achieved by this project include: ? Providing numerous and varied opportunities to engage the public, stakeholders, and Brownfield property owners to refine redevelopment visions, concepts and initiatives; ? Facilitation of future investment and growth through focused planning and strategic investment and marketing; ? Conversion of dozens of properties from Brownfield sites to sites and buildings ready for reuse and renovation; ? Revitalization of City areas that have high historic interest, underutilized natural resources, or architectural potential including such areas as the Erie Canal Harbor and the Baggs Square District which is recognized on the National Register of Historic Places.</v>
          </cell>
          <cell r="F48">
            <v>199610</v>
          </cell>
          <cell r="G48">
            <v>2016</v>
          </cell>
          <cell r="H48" t="str">
            <v>EPF</v>
          </cell>
          <cell r="I48" t="str">
            <v>BOA</v>
          </cell>
          <cell r="J48" t="str">
            <v>Danny Lapin</v>
          </cell>
          <cell r="K48" t="str">
            <v>David Ashton</v>
          </cell>
          <cell r="L48">
            <v>0.1</v>
          </cell>
          <cell r="M48">
            <v>22179</v>
          </cell>
          <cell r="N48">
            <v>221789</v>
          </cell>
          <cell r="O48" t="str">
            <v>Theresa Rodford</v>
          </cell>
        </row>
        <row r="49">
          <cell r="A49" t="str">
            <v>C1001071</v>
          </cell>
          <cell r="B49" t="str">
            <v>Queensbury (T)</v>
          </cell>
          <cell r="C49" t="str">
            <v>n/a</v>
          </cell>
          <cell r="D49" t="str">
            <v>South Queensbury - Step 2</v>
          </cell>
          <cell r="E49" t="str">
            <v xml:space="preserve">The Town of Queensbury intends to complete a Queensbury South BOA Nomination Study for an approximately five hundred forty (540) acres area (including approximately seven thousand four hundred (7400) linear feet of Hudson River shoreline) characterized by eighteen (18) potential brownfield or underutilized sites that are located in the South Queensbury neighborhood. Challenges to be addressed in the Nomination Study include: reversing the decline of the study area; creating a productive working relationship with owners of the CIBA site, environmental regulators and economic development partners to advance redevelopment opportunities on the + 64 acres brownfield site; creating new opportunities for employment by reutilizing suspected brownfield, underutilized and vacant sites for redevelopment, neighborhood scale commercial enterprise as well as connecting visitors and residents to the Hudson River waterfront. </v>
          </cell>
          <cell r="F49">
            <v>100000</v>
          </cell>
          <cell r="G49">
            <v>2016</v>
          </cell>
          <cell r="H49" t="str">
            <v>EPF</v>
          </cell>
          <cell r="I49" t="str">
            <v>BOA</v>
          </cell>
          <cell r="J49" t="str">
            <v>Lesley Zlatev</v>
          </cell>
          <cell r="K49" t="str">
            <v>David Ashton</v>
          </cell>
          <cell r="L49">
            <v>0.1</v>
          </cell>
          <cell r="M49">
            <v>11111</v>
          </cell>
          <cell r="N49">
            <v>111111</v>
          </cell>
          <cell r="O49" t="str">
            <v>Theresa Rodford</v>
          </cell>
        </row>
        <row r="50">
          <cell r="A50" t="str">
            <v>C1001073</v>
          </cell>
          <cell r="B50" t="str">
            <v>Southwest Brooklyn IDC</v>
          </cell>
          <cell r="C50" t="str">
            <v>n/a</v>
          </cell>
          <cell r="D50" t="str">
            <v>Red Hook, Brooklyn - Step 2</v>
          </cell>
          <cell r="E50" t="str">
            <v>SBIDC proposes to elevate the Red Hook Brownfield Opportunity Area (BOA) and its strategic sites to the next level of revitalization, resiliency, and economic development. The development of these sites serves as a catalyst for further growth and revitalization of the industrial waterfront of Red Hook. The Red Hook BOA is located in the neighborhood of Red Hook in the borough of Brooklyn within New York City, New York. The boundaries of the Red Hook BOA also correspond with a section of the Southwest Brooklyn Industrial Business Zone (IBZ), an area designated by the City of New York, plus a few manufacturing-zoned ombudsman areas that are located just outside of the IBZ. Due to its current and historic industrial uses, Red Hook has a concentration of brownfields and a prevalence of land with likely environmental contamination. 
The proposed project would build upon SBIDC’s recently-completed Red Hook BOA Step 1 project, prioritizing: new job-intensive industries, retain and expand industrial and commercial businesses, and clean-up and redevelop key strategic sites.</v>
          </cell>
          <cell r="F50">
            <v>200000</v>
          </cell>
          <cell r="G50">
            <v>2016</v>
          </cell>
          <cell r="H50" t="str">
            <v>EPF</v>
          </cell>
          <cell r="I50" t="str">
            <v>BOA</v>
          </cell>
          <cell r="J50" t="str">
            <v>Kevin Garrett</v>
          </cell>
          <cell r="K50" t="str">
            <v>David Ashton</v>
          </cell>
          <cell r="L50">
            <v>0.1</v>
          </cell>
          <cell r="M50">
            <v>22223</v>
          </cell>
          <cell r="N50">
            <v>222223</v>
          </cell>
          <cell r="O50" t="str">
            <v>Theresa Rodford</v>
          </cell>
        </row>
        <row r="51">
          <cell r="A51" t="str">
            <v>C1001097</v>
          </cell>
          <cell r="B51" t="str">
            <v>Elmira (C)</v>
          </cell>
          <cell r="C51">
            <v>78496</v>
          </cell>
          <cell r="D51" t="str">
            <v>Downtown Pedestrian &amp; Parking Projects</v>
          </cell>
          <cell r="E51" t="str">
            <v>#7: Modernize the City of Elmira’s zoning code by adding a new Form-Based Overlay district to apply to the DRI area. The new Form-Based Overlay district will have clear standards and terminology for desired buildings and architecture, public space and streetscapes, parking and circulation, and landscaping. The updates will also make the land use review process within the downtown area more predictable through refined definitions, guidance materials, and streamlined administrative review and approval procedures for new development and allow and encourage infill development that aligns with the goals of the DRI.
#8: Renovate an underutilized public space in the heart of Elmira’s downtown to create Clemens Square, a walkable and inviting public space that links some of the City’s most important assets: Clemens Center, First Arena, and Main Street as well as new projects such as the West Water Street mixed-use development, several renovated historic buildings, and the renovated Centertown Parking Garage. The new Clemens Square will encourage visitors to explore the new offerings in downtown and will provide a new adaptable space for programs and events throughout the year.
#12: Rehabilitate the 40 year old Centertown Parking Garage to create a safer, more aesthetically pleasing parking structure to serve downtown Elmira. The centrally located, 735-car garage is underutilized due to its disrepair, safety concerns, and poor lighting quality. Renovations will preserve its structural integrity and create a more inviting and marketable parking structure to support downtown activities, small businesses, and retailers.
#14: Improve and upgrade Riverfront Park on the Chemung River to include a new elevated boardwalk, seating, planters, and artwork that reestablishes a strong connection between the river and the adjacent downtown core and serves as an attraction for visitors and patrons to downtown Elmira. The new elevated boardwalk park, which will allow views of the Chemung River over the existing flood barrier, will be located directly across from the new West Water Street mixed-use development project, Clemens Square, and the Centertown Parking Garage, thus adding to the experience of visitors to these downtown destinations.</v>
          </cell>
          <cell r="F51">
            <v>2950000</v>
          </cell>
          <cell r="G51">
            <v>2016</v>
          </cell>
          <cell r="H51" t="str">
            <v>DRI</v>
          </cell>
          <cell r="I51"/>
          <cell r="J51" t="str">
            <v>Julie Sweet</v>
          </cell>
          <cell r="K51" t="str">
            <v>David Ashton</v>
          </cell>
          <cell r="L51">
            <v>0</v>
          </cell>
          <cell r="M51">
            <v>0</v>
          </cell>
          <cell r="N51">
            <v>2950000</v>
          </cell>
          <cell r="O51" t="str">
            <v>Meg Bowers</v>
          </cell>
        </row>
        <row r="52">
          <cell r="A52" t="str">
            <v>C1001100</v>
          </cell>
          <cell r="B52" t="str">
            <v>Geneva (C)</v>
          </cell>
          <cell r="C52">
            <v>78497</v>
          </cell>
          <cell r="D52" t="str">
            <v>Marina &amp; Improved Pedestrian Access to Lake</v>
          </cell>
          <cell r="E52" t="str">
            <v xml:space="preserve">#12: Develop a Public Downtown Marina Develop a public marina north of the existing Long Pier to increase the number of boat slips available to residents and visitors, and increase the attraction of downtown to boaters. The project includes development of a breakfront extension to Long Pier to provide a more protected harbor from the harsh Seneca Lake wind-blown waves. The marina would accommodate watercraft of various sizes, anywhere from jet skis to 35-foot boats.
#18: State Routes 5 &amp; 20 come together in the City of Geneva to form a single State highway separating its vibrant central business district and a 60-acre public lakefront on Seneca Lake. Improvements to the main State highway through the City of Geneva will better connect downtown Geneva and the lakefront through the introduction of enhanced crosswalks, landscaped medians, new sidewalks, and a reduction in the travel lanes, making the pedestrian experiences safer and more appealing. </v>
          </cell>
          <cell r="F52">
            <v>3100000</v>
          </cell>
          <cell r="G52">
            <v>2016</v>
          </cell>
          <cell r="H52" t="str">
            <v>DRI</v>
          </cell>
          <cell r="I52"/>
          <cell r="J52" t="str">
            <v>Melissa Keller</v>
          </cell>
          <cell r="K52" t="str">
            <v>David Ashton</v>
          </cell>
          <cell r="L52">
            <v>0</v>
          </cell>
          <cell r="M52">
            <v>0</v>
          </cell>
          <cell r="N52">
            <v>3100000</v>
          </cell>
          <cell r="O52" t="str">
            <v>Kazim Jafri</v>
          </cell>
        </row>
        <row r="53">
          <cell r="A53" t="str">
            <v>C1001101</v>
          </cell>
          <cell r="B53" t="str">
            <v>Glens Falls (C)</v>
          </cell>
          <cell r="C53">
            <v>78498</v>
          </cell>
          <cell r="D53" t="str">
            <v>Streetscaping &amp; Green Infrastructure</v>
          </cell>
          <cell r="E53" t="str">
            <v>#6: Construct a new park including green infrastructure for stormwater management on the corner of South and School Streets. This project will transform two vacant, deteriorated lots at a key gateway to downtown into a public green space.
#8: Streetscape improvements in key areas of the Downtown to increase safety, improve accessibility, benefit pedestrian access, and improve the appearance of retail areas. Specific improvements will include additional bike lanes, sidewalk improvements, street furniture, and tree planting, landscaping and undergrounding utilities on Park, School, Elm, and Exchange Streets.</v>
          </cell>
          <cell r="F53">
            <v>2000000</v>
          </cell>
          <cell r="G53">
            <v>2016</v>
          </cell>
          <cell r="H53" t="str">
            <v>DRI</v>
          </cell>
          <cell r="I53"/>
          <cell r="J53" t="str">
            <v>Lesley Zlatev</v>
          </cell>
          <cell r="K53" t="str">
            <v>David Ashton</v>
          </cell>
          <cell r="L53">
            <v>0</v>
          </cell>
          <cell r="M53">
            <v>0</v>
          </cell>
          <cell r="N53">
            <v>2000000</v>
          </cell>
          <cell r="O53" t="str">
            <v>Meg Bowers</v>
          </cell>
        </row>
        <row r="54">
          <cell r="A54" t="str">
            <v>C1001102</v>
          </cell>
          <cell r="B54" t="str">
            <v>New York (C)</v>
          </cell>
          <cell r="C54">
            <v>78505</v>
          </cell>
          <cell r="D54" t="str">
            <v>Career Prep at Edison High School</v>
          </cell>
          <cell r="E54" t="str">
            <v>Enhance Thomas A. Edison Career and Technical Education High School’s nationally recognized Career and Technical Education (CTE) programs. This project would provide funds for new equipment and software that will enable the CTE programs to stay on the leading edge and ensure graduates are job-ready for employment in the tech, design and health care sectors - growth industries in downtown Jamaica. Availability of a qualified workforce will support continued growth of these industries.</v>
          </cell>
          <cell r="F54">
            <v>165000</v>
          </cell>
          <cell r="G54">
            <v>2016</v>
          </cell>
          <cell r="H54" t="str">
            <v>DRI</v>
          </cell>
          <cell r="I54"/>
          <cell r="J54" t="str">
            <v>Jeannette Rausch</v>
          </cell>
          <cell r="K54" t="str">
            <v>David Ashton</v>
          </cell>
          <cell r="L54">
            <v>0</v>
          </cell>
          <cell r="M54">
            <v>0</v>
          </cell>
          <cell r="N54">
            <v>165000</v>
          </cell>
          <cell r="O54" t="str">
            <v>Daniella Richards</v>
          </cell>
        </row>
        <row r="55">
          <cell r="A55" t="str">
            <v>C1001103</v>
          </cell>
          <cell r="B55" t="str">
            <v>New York (C)</v>
          </cell>
          <cell r="C55">
            <v>78506</v>
          </cell>
          <cell r="D55" t="str">
            <v>Downtown Jamaica Gateway Improvements</v>
          </cell>
          <cell r="E55" t="str">
            <v>Transform Jamaica Center into an inviting Downtown gateway with a major expansion of pedestrian space and lighting and streetscape improvements. Enhance pedestrian space on Parsons Boulevard between Jamaica and Archer avenues. The city will fund initial work to temporarily expand pedestrian sidewalk space resulting in a venue for enhanced public programming, later using DRI funds to reconstruct the street to make pedestrian improvements and streetscape elements permanent.</v>
          </cell>
          <cell r="F55">
            <v>2500000</v>
          </cell>
          <cell r="G55">
            <v>2016</v>
          </cell>
          <cell r="H55" t="str">
            <v>DRI</v>
          </cell>
          <cell r="I55"/>
          <cell r="J55" t="str">
            <v>Jeannette Rausch</v>
          </cell>
          <cell r="K55" t="str">
            <v>David Ashton</v>
          </cell>
          <cell r="L55">
            <v>0</v>
          </cell>
          <cell r="M55">
            <v>0</v>
          </cell>
          <cell r="N55">
            <v>2500000</v>
          </cell>
          <cell r="O55" t="str">
            <v>Daniella Richards</v>
          </cell>
        </row>
        <row r="56">
          <cell r="A56" t="str">
            <v>C1001105</v>
          </cell>
          <cell r="B56" t="str">
            <v>Jamestown (C)</v>
          </cell>
          <cell r="C56">
            <v>78499</v>
          </cell>
          <cell r="D56" t="str">
            <v>Pedestrian, Train &amp; Riverwalk Projects</v>
          </cell>
          <cell r="E56" t="str">
            <v xml:space="preserve">#4: Install necessary rail infrastructure to support the advancement of a regional excursion train connecting to Buffalo and Niagara Falls. The project includes installing passing rail siding, providing a walkway from the disembarkment area to the Jamestown multimodal center, and providing necessary utility connections at the Jamestown station that is part of a regional excursion train initiative
#8: Implement pilot infrastructure investments in three targeted locations downtown to facilitate pedestrian activity. Investments will include street trees, planting beds, and accent paving in the furniture zone to enhance the aesthetics of the streetscape. Pedestrian amenities such as benches, bike racks, and trash cans will be distributed throughout the streetscape, with the majority located adjacent to the primary attractions.
#9: Enhance public space along the Chadakoin Riverfront to transform it into a destination. The project will install state-of-the-art LED lights to improve visual aesthetics and activate interest in the waterfront as an evening destination, support construction of kayak and canoe launches, and install a catchment system to collect contain debris flushed downstream from the Warner Dam before it reaches the downtown riverfront. </v>
          </cell>
          <cell r="F56">
            <v>1605000</v>
          </cell>
          <cell r="G56">
            <v>2016</v>
          </cell>
          <cell r="H56" t="str">
            <v>DRI</v>
          </cell>
          <cell r="I56"/>
          <cell r="J56" t="str">
            <v>Ben Bidell</v>
          </cell>
          <cell r="K56" t="str">
            <v>David Ashton</v>
          </cell>
          <cell r="L56">
            <v>0</v>
          </cell>
          <cell r="M56">
            <v>0</v>
          </cell>
          <cell r="N56">
            <v>1605000</v>
          </cell>
          <cell r="O56" t="str">
            <v>Kazim Jafri</v>
          </cell>
        </row>
        <row r="57">
          <cell r="A57" t="str">
            <v>C1001106</v>
          </cell>
          <cell r="B57" t="str">
            <v>Middletown (C)</v>
          </cell>
          <cell r="C57">
            <v>78494</v>
          </cell>
          <cell r="D57" t="str">
            <v>Park, Parking &amp; Wayfinding Projects</v>
          </cell>
          <cell r="E57" t="str">
            <v>#1: Design and develop Erie Way Park by transforming a derelict vacant lot into a new civic space in the heart of Downtown. The new 1.5-acre park will appeal to people of all ages and will include a skateboard park, a 2,000 sq ft community pavilion, passive green spaces, and public art. The project will also allow the city to undertake remedial work to remove contaminated soil on this city-owned property.
#2,3,5: Upgrade the centrally-located James Street, Henry Street and Courthouse municipal parking lots. Improvements to these lots, including landscaping, lighting, and new circulation patterns, will make them safer, increase usability, and make them more attractive. In addition, portions of the James Street lot will be converted to green space. A small park will be created adjacent to Thrall Library, and a green path along the park will provide an attractive and convenient link along the future Heritage Trail between North Street and the future Erie Way Park and improve accessibility to the King Street pedestrian path and Festival Square.
#7: Redevelop the vacant Woolworth Building on North Street to bring new retail to downtown and link the downtown to the Heritage Trail. Renamed “Rail Trail Commons,” the center of the building will become a covered corridor that will ultimately connect the downtown spur of the city’s Heritage Trail with the future Erie Way Park. The reconfigured building will feature retail space along North Street, as well as interior retail space fronting the Heritage Trail. Retail tenants for the new space will be chosen through the “Race for Space,” an incentive grant program. Adjacent parking areas will be improved and landscaped and where appropriate connected to the Heritage Trail. 
#11: Develop a Downtown Branding Program to create a cohesive and attractive brand that will reflect and communicate Middletown’s retail, architectural, and community assets and activities. A distinctive logo and tagline that captures the unique appeal of downtown Middletown will be created and will be integrated into a promotional program for that will include design and installation of wayfinding signage, informational kiosks and electronic displays, as well as development of maps, flyers, a website, and other social media.</v>
          </cell>
          <cell r="F57">
            <v>6415000</v>
          </cell>
          <cell r="G57">
            <v>2016</v>
          </cell>
          <cell r="H57" t="str">
            <v>DRI</v>
          </cell>
          <cell r="I57"/>
          <cell r="J57" t="str">
            <v>Susan Landfried</v>
          </cell>
          <cell r="K57" t="str">
            <v>David Ashton</v>
          </cell>
          <cell r="L57">
            <v>0</v>
          </cell>
          <cell r="M57">
            <v>0</v>
          </cell>
          <cell r="N57">
            <v>6415000</v>
          </cell>
          <cell r="O57" t="str">
            <v>Meg Bowers</v>
          </cell>
        </row>
        <row r="58">
          <cell r="A58" t="str">
            <v>C1001107</v>
          </cell>
          <cell r="B58" t="str">
            <v>Middletown (C)</v>
          </cell>
          <cell r="C58">
            <v>78495</v>
          </cell>
          <cell r="D58" t="str">
            <v>Streetscape Improvements</v>
          </cell>
          <cell r="E58" t="str">
            <v>Implement streetscape improvements that will promote pedestrian activity and higher retail foot traffic in Downtown Middletown. The project will focus on streetscapes on North, South, East Main, West Main, Fulton and Canal Streets, the key Downtown corridors for retail, restaurants, and entertainment. Upgrades will include trees and planting, green infrastructure, sidewalk improvements and accessibility, sidewalk furniture, bike lanes and racks, and lighting. Improvements will also be made to multi-purposed parking lots and plazas to make them suitable for parking or as flexible event space.</v>
          </cell>
          <cell r="F58">
            <v>2285000</v>
          </cell>
          <cell r="G58">
            <v>2016</v>
          </cell>
          <cell r="H58" t="str">
            <v>DRI</v>
          </cell>
          <cell r="I58"/>
          <cell r="J58" t="str">
            <v>Susan Landfried</v>
          </cell>
          <cell r="K58" t="str">
            <v>David Ashton</v>
          </cell>
          <cell r="L58">
            <v>0</v>
          </cell>
          <cell r="M58">
            <v>0</v>
          </cell>
          <cell r="N58">
            <v>2285000</v>
          </cell>
          <cell r="O58" t="str">
            <v>Meg Bowers</v>
          </cell>
        </row>
        <row r="59">
          <cell r="A59" t="str">
            <v>C1001109</v>
          </cell>
          <cell r="B59" t="str">
            <v>Oneonta (C)</v>
          </cell>
          <cell r="C59">
            <v>78500</v>
          </cell>
          <cell r="D59" t="str">
            <v>Downtown Revitalization Initiative Projects</v>
          </cell>
          <cell r="E59" t="str">
            <v>#2:Improve the visibility of businesses in Oneonta’s downtown and advertise Oneonta to a broad region. The signage project includes signage design and a location plan, followed by placement of markers along major regional roads and at other regional destinations; new signage and wayfinding downtown; directional signage for groupings of stores; and wayfinding for public parking, public venues, and historic district signage. 
#4:Improve the visibility of Oneonta’s downtown and small businesses. The Branding Project will develop a marketing theme for the City, and a network with which to regularly disseminate the marketing materials for the downtown. The project will result in increased retail sales, commercial business opportunities, and improved perception of downtown.
#8: Renovate the municipal parking garage and add a new transit facility. The parking structure provides three levels of public parking and a bus station for intercity buses. Its current condition and façade are a blight on adjacent properties. Improvements include exterior renovations and implementation of the new Transit Hub facility on the south side of the parking structure.
#10: Establish a public pedestrian passageway between Muller Plaza and Water Street. The passageway will provide an important connection between Oneonta’s most important public space and other points of the City. connection will allow access to the plaza from the City’s public parking garage, existing shops on Water Street, and ultimately to the new Transit Hub, and Foothills Theater.
#11: Establish a public pedestrian passageway between Water Street and Market Street. The passageway, constructed of a boardwalk, will provide an important connection between Oneonta’s most important public space, Muller Plaza, and other points of the City. The connection will allow access between the City’s public parking garage, existing shops on Water Street, to the new transit hub, and Foothills Theater</v>
          </cell>
          <cell r="F59">
            <v>3820000</v>
          </cell>
          <cell r="G59">
            <v>2016</v>
          </cell>
          <cell r="H59" t="str">
            <v>DRI</v>
          </cell>
          <cell r="I59"/>
          <cell r="J59" t="str">
            <v>Danny Lapin</v>
          </cell>
          <cell r="K59" t="str">
            <v>David Ashton</v>
          </cell>
          <cell r="L59">
            <v>0</v>
          </cell>
          <cell r="M59">
            <v>0</v>
          </cell>
          <cell r="N59">
            <v>3820000</v>
          </cell>
          <cell r="O59" t="str">
            <v>Meg Bowers</v>
          </cell>
        </row>
        <row r="60">
          <cell r="A60" t="str">
            <v>C1001112</v>
          </cell>
          <cell r="B60" t="str">
            <v>Plattsburgh (C)</v>
          </cell>
          <cell r="C60">
            <v>78503</v>
          </cell>
          <cell r="D60" t="str">
            <v>Riverfront &amp; Streetscape Projects</v>
          </cell>
          <cell r="E60" t="str">
            <v>#2: Improve riverfront access to increase recreational opportunities highlighting Plattsburgh’s natural assets. Among the improvements would be a kayak launch and an overlook that projects out into the river.
#3: Improve the Downtown streetscape and pedestrian experience with investments to key streets and walkable areas. The project includes design and construction of streetscape improvements on five streets within the downtown, development of protected pedestrian and bike access on Veteran’s Memorial Bridge which connect downtown Plattsburgh to neighborhoods on the east of the Saranac River, and transformation of an underutilized open space into an active downtown park</v>
          </cell>
          <cell r="F60">
            <v>2900000</v>
          </cell>
          <cell r="G60">
            <v>2016</v>
          </cell>
          <cell r="H60" t="str">
            <v>DRI</v>
          </cell>
          <cell r="I60"/>
          <cell r="J60" t="str">
            <v>Kylie Peck</v>
          </cell>
          <cell r="K60" t="str">
            <v>David Ashton</v>
          </cell>
          <cell r="L60">
            <v>0</v>
          </cell>
          <cell r="M60">
            <v>0</v>
          </cell>
          <cell r="N60">
            <v>2900000</v>
          </cell>
          <cell r="O60" t="str">
            <v>Alex Waite</v>
          </cell>
        </row>
        <row r="61">
          <cell r="A61" t="str">
            <v>C1001113</v>
          </cell>
          <cell r="B61" t="str">
            <v>Plattsburgh (C)</v>
          </cell>
          <cell r="C61">
            <v>78504</v>
          </cell>
          <cell r="D61" t="str">
            <v>Marketing, Branding &amp; Signage Strategy</v>
          </cell>
          <cell r="E61" t="str">
            <v xml:space="preserve">Implement a cohesive marketing, branding and signage strategy. Targeted downtown marketing will strengthen Downtown Plattsburgh’s identity and visibility, and improved wayfinding and signage will draw attention to historic and cultural assets, as well as visitor amenities. </v>
          </cell>
          <cell r="F61">
            <v>250000</v>
          </cell>
          <cell r="G61">
            <v>2016</v>
          </cell>
          <cell r="H61" t="str">
            <v>DRI</v>
          </cell>
          <cell r="I61"/>
          <cell r="J61" t="str">
            <v>Kylie Peck</v>
          </cell>
          <cell r="K61" t="str">
            <v>David Ashton</v>
          </cell>
          <cell r="L61">
            <v>0</v>
          </cell>
          <cell r="M61">
            <v>0</v>
          </cell>
          <cell r="N61">
            <v>250000</v>
          </cell>
          <cell r="O61" t="str">
            <v>Alex Waite</v>
          </cell>
        </row>
        <row r="62">
          <cell r="A62" t="str">
            <v>C1001114</v>
          </cell>
          <cell r="B62" t="str">
            <v>Westbury (V)</v>
          </cell>
          <cell r="C62">
            <v>78507</v>
          </cell>
          <cell r="D62" t="str">
            <v>Zoning, Open Space, Plaza, &amp; Streetscape Improvements</v>
          </cell>
          <cell r="E62" t="str">
            <v xml:space="preserve">#1: Update the Village of Westbury downtown zoning to promote transit-oriented development, allow for a mix of residential and commercial uses, and encourage increased density near the LIRR Station. To expedite future development, a Generic Environmental Impact Study (GEIS) will be conducted in conjunction with the rezoning to assess the impact of the maximum development scenario for the rezonedarea. This project will have a transformative impact on the area directly adjacent to the LIRR Station and catalyze increased residential density that will spur further economic and business growth along Post Avenue.
#3: Purchase and develop open space to support new housing and retail development. Twenty-five acres in the Maple/Union area will soon be rezoned to allow private sector residential and commercial development. The area is adjacent to the LIRR Station and within a quarter of a mile of the downtown. The Village will acquire a parcel of approximately 20,000 square feet at fair market value to develop open space to provide a place for passive and active recreation, and a venue for arts and cultural events. 
#4: Improve the connection between downtown Westbury and the LIRR Station. Changes to both the roadway and pedestrian space at the intersection of Post and Union Avenues will improve traffic circulation and create a new pedestrian plaza that connects the train station to downtown Westbury.
#8: Implement streetscape improvements along Post Avenue from Northern State Parkway to Old Country Road. Improvements will includes new trees, benches, and bike racks; upgrading of lighting to LED; and expansion of the sidewalk at select intersections. Additional upgrades in the Piazza Ernesto Strada will include pedestrian amenities, landscaping, and power outlets to improve event logistics. </v>
          </cell>
          <cell r="F62">
            <v>6738100</v>
          </cell>
          <cell r="G62">
            <v>2016</v>
          </cell>
          <cell r="H62" t="str">
            <v>DRI</v>
          </cell>
          <cell r="I62"/>
          <cell r="J62" t="str">
            <v>Jeannette Rausch</v>
          </cell>
          <cell r="K62" t="str">
            <v>David Ashton</v>
          </cell>
          <cell r="L62">
            <v>0</v>
          </cell>
          <cell r="M62">
            <v>0</v>
          </cell>
          <cell r="N62">
            <v>6738100</v>
          </cell>
          <cell r="O62" t="str">
            <v>Daniella Richards</v>
          </cell>
        </row>
        <row r="63">
          <cell r="A63" t="str">
            <v>C1001139</v>
          </cell>
          <cell r="B63" t="str">
            <v>Albany (C)</v>
          </cell>
          <cell r="C63">
            <v>76021</v>
          </cell>
          <cell r="D63" t="str">
            <v>Local Waterfront Revitalization Program Amendment</v>
          </cell>
          <cell r="E63" t="str">
            <v>The City of Albany will complete an amendment to its 1991 Local Waterfront Revitalization Program (LWRP). The LWRP Amendment will address emerging issues and needs in the city’s Hudson River waterfront area, incorporate recently completed zoning and sustainability regulations, explore the feasibility of developing an inland marina and identify projects to create a vibrant waterfront, improve connectivity and promote economic investment and revitalization of Albany’s downtown and waterfront.</v>
          </cell>
          <cell r="F63">
            <v>85000</v>
          </cell>
          <cell r="G63">
            <v>2017</v>
          </cell>
          <cell r="H63" t="str">
            <v>EPF</v>
          </cell>
          <cell r="I63" t="str">
            <v>LWRP</v>
          </cell>
          <cell r="J63" t="str">
            <v>Lisa Vasilakos</v>
          </cell>
          <cell r="K63" t="str">
            <v>Barbara Kendall</v>
          </cell>
          <cell r="L63">
            <v>0.15</v>
          </cell>
          <cell r="M63">
            <v>15000</v>
          </cell>
          <cell r="N63">
            <v>100000</v>
          </cell>
          <cell r="O63" t="str">
            <v>Meg Bowers</v>
          </cell>
        </row>
        <row r="64">
          <cell r="A64" t="str">
            <v>C1001140</v>
          </cell>
          <cell r="B64" t="str">
            <v>Brookhaven (T)</v>
          </cell>
          <cell r="C64">
            <v>72311</v>
          </cell>
          <cell r="D64" t="str">
            <v>Local Waterfront Revitalization Program and Harbor Management Plan</v>
          </cell>
          <cell r="E64" t="str">
            <v>The Town of Brookhaven will develop a Local Waterfront Revitalization Program and Harbor Management Plan for its south shore area, which includes 50 miles of Atlantic Ocean coastline. The LWRP will provide strategies and identify projects that improve public access, establish connections between downtown and the waterfront, modify local codes and ordinances to remove barriers to sustainable development, and incorporate sea level rise projections and resiliency measures into community planning.</v>
          </cell>
          <cell r="F64">
            <v>277500</v>
          </cell>
          <cell r="G64">
            <v>2017</v>
          </cell>
          <cell r="H64" t="str">
            <v>EPF</v>
          </cell>
          <cell r="I64" t="str">
            <v>LWRP</v>
          </cell>
          <cell r="J64" t="str">
            <v>Barbara Kendall</v>
          </cell>
          <cell r="K64" t="str">
            <v>Stephanie Wojtowicz</v>
          </cell>
          <cell r="L64">
            <v>0.25</v>
          </cell>
          <cell r="M64">
            <v>92500</v>
          </cell>
          <cell r="N64">
            <v>370000</v>
          </cell>
          <cell r="O64" t="str">
            <v>Daniella Richards</v>
          </cell>
        </row>
        <row r="65">
          <cell r="A65" t="str">
            <v>C1001142</v>
          </cell>
          <cell r="B65" t="str">
            <v>Catskill (V)</v>
          </cell>
          <cell r="C65">
            <v>75389</v>
          </cell>
          <cell r="D65" t="str">
            <v>Local Waterfront Revitalization Program</v>
          </cell>
          <cell r="E65" t="str">
            <v>The Village of Catskill will develop a Local Waterfront Revitalization Program (LWRP) for its Hudson River waterfront that incorporates strategies and proposed projects that address resiliency. The LWRP will identify a vision to revitalize the waterfront and downtown area that considers sea level rise and future flooding.</v>
          </cell>
          <cell r="F65">
            <v>85000</v>
          </cell>
          <cell r="G65">
            <v>2017</v>
          </cell>
          <cell r="H65" t="str">
            <v>EPF</v>
          </cell>
          <cell r="I65" t="str">
            <v>LWRP</v>
          </cell>
          <cell r="J65" t="str">
            <v>Lisa Vasilakos</v>
          </cell>
          <cell r="K65" t="str">
            <v>Barbara Kendall</v>
          </cell>
          <cell r="L65">
            <v>0.15</v>
          </cell>
          <cell r="M65">
            <v>15000</v>
          </cell>
          <cell r="N65">
            <v>100000</v>
          </cell>
          <cell r="O65" t="str">
            <v>Meg Bowers</v>
          </cell>
        </row>
        <row r="66">
          <cell r="A66" t="str">
            <v>C1001144</v>
          </cell>
          <cell r="B66" t="str">
            <v>Cicero (T)</v>
          </cell>
          <cell r="C66">
            <v>75756</v>
          </cell>
          <cell r="D66" t="str">
            <v>Local Waterfront Revitalization Program</v>
          </cell>
          <cell r="E66" t="str">
            <v>The Town of Cicero will prepare a Local Waterfront Revitalization Program (LWRP) for the Town’s waterfront area within the Hamlet of Brewerton, along the outlet of Oneida Lake. The LWRP will focus on water-related uses and tourism activities, the hamlet’s connection with the waterfront, improvements to public infrastructure and the business district to increase climate change and economic resilience. The planning process will include extensive public outreach and input.</v>
          </cell>
          <cell r="F66">
            <v>56250</v>
          </cell>
          <cell r="G66">
            <v>2017</v>
          </cell>
          <cell r="H66" t="str">
            <v>EPF</v>
          </cell>
          <cell r="I66" t="str">
            <v>LWRP</v>
          </cell>
          <cell r="J66" t="str">
            <v>Maria Garcia</v>
          </cell>
          <cell r="K66" t="str">
            <v>Jaime Reppert</v>
          </cell>
          <cell r="L66">
            <v>0.25</v>
          </cell>
          <cell r="M66">
            <v>18750</v>
          </cell>
          <cell r="N66">
            <v>75000</v>
          </cell>
          <cell r="O66" t="str">
            <v>Kazim Jafri</v>
          </cell>
        </row>
        <row r="67">
          <cell r="A67" t="str">
            <v>C1001145</v>
          </cell>
          <cell r="B67" t="str">
            <v>Cicero (T)</v>
          </cell>
          <cell r="C67">
            <v>75072</v>
          </cell>
          <cell r="D67" t="str">
            <v>Brewerton Streetscape Improvements Phase III Design and Construction</v>
          </cell>
          <cell r="E67" t="str">
            <v>The Town of Cicero will implement the Hamlet of Brewerton Strategic Revitalization Plan by developing the final designs for and constructing streetscape improvements along a portion of NYS Route 11, between Guy Young Road and Baldwin Street. The project is located within the Hamlet of Brewerton, near the outlet of Oneida Lake. The preliminary designs for the streetscape improvements have been reviewed and accepted by the public.</v>
          </cell>
          <cell r="F67">
            <v>393750</v>
          </cell>
          <cell r="G67">
            <v>2017</v>
          </cell>
          <cell r="H67" t="str">
            <v>EPF</v>
          </cell>
          <cell r="I67" t="str">
            <v>LWRP</v>
          </cell>
          <cell r="J67" t="str">
            <v>Maria Garcia</v>
          </cell>
          <cell r="K67" t="str">
            <v>Jaime Reppert</v>
          </cell>
          <cell r="L67">
            <v>0.25</v>
          </cell>
          <cell r="M67">
            <v>131250</v>
          </cell>
          <cell r="N67">
            <v>525000</v>
          </cell>
          <cell r="O67" t="str">
            <v>Kazim Jafri</v>
          </cell>
        </row>
        <row r="68">
          <cell r="A68" t="str">
            <v>C1001146</v>
          </cell>
          <cell r="B68" t="str">
            <v>Cortlandt (T)</v>
          </cell>
          <cell r="C68">
            <v>72767</v>
          </cell>
          <cell r="D68" t="str">
            <v>Local Waterfront Revitalization Program</v>
          </cell>
          <cell r="E68" t="str">
            <v>The Town of Cortlandt and the Village of Buchanan will prepare a joint Local Waterfront Revitalization Program (LWRP) for nine miles of Hudson River waterfront. The LWRP will be developed through a community based planning process and will serve as a guide for the development, protection and enhancement of the waterfront area. Additionally, the LWRP will address opportunities and challenges associated with the closure of the Indian Point nuclear power plant.</v>
          </cell>
          <cell r="F68">
            <v>250000</v>
          </cell>
          <cell r="G68">
            <v>2017</v>
          </cell>
          <cell r="H68" t="str">
            <v>EPF</v>
          </cell>
          <cell r="I68" t="str">
            <v>LWRP</v>
          </cell>
          <cell r="J68" t="str">
            <v>Joshua Hunn</v>
          </cell>
          <cell r="K68" t="str">
            <v>Amy DeGaetano</v>
          </cell>
          <cell r="L68">
            <v>0.25</v>
          </cell>
          <cell r="M68">
            <v>83334</v>
          </cell>
          <cell r="N68">
            <v>333334</v>
          </cell>
          <cell r="O68" t="str">
            <v>Daniella Richards</v>
          </cell>
        </row>
        <row r="69">
          <cell r="A69" t="str">
            <v>C1001147</v>
          </cell>
          <cell r="B69" t="str">
            <v>Endicott (V)</v>
          </cell>
          <cell r="C69">
            <v>75877</v>
          </cell>
          <cell r="D69" t="str">
            <v>Chugnut Trail Extension Construction</v>
          </cell>
          <cell r="E69" t="str">
            <v>The Village of Endicott will construct an extension of the Chugnut Trail along the Susquehanna River. The new multi-use trail will extend approximately 1,500 feet between Mercereau Park and the proposed trailhead near Vestal Avenue.</v>
          </cell>
          <cell r="F69">
            <v>75000</v>
          </cell>
          <cell r="G69">
            <v>2017</v>
          </cell>
          <cell r="H69" t="str">
            <v>EPF</v>
          </cell>
          <cell r="I69" t="str">
            <v>LWRP</v>
          </cell>
          <cell r="J69" t="str">
            <v>Valeria Ivan</v>
          </cell>
          <cell r="K69" t="str">
            <v>Amy DeGaetano</v>
          </cell>
          <cell r="L69">
            <v>0.25</v>
          </cell>
          <cell r="M69">
            <v>25000</v>
          </cell>
          <cell r="N69">
            <v>100000</v>
          </cell>
          <cell r="O69" t="str">
            <v>Meg Bowers</v>
          </cell>
        </row>
        <row r="70">
          <cell r="A70" t="str">
            <v>C1001148</v>
          </cell>
          <cell r="B70" t="str">
            <v>Fonda (V)</v>
          </cell>
          <cell r="C70">
            <v>74181</v>
          </cell>
          <cell r="D70" t="str">
            <v>Fonda Canalside Park Phase III: Boat Dock and Park Improvements</v>
          </cell>
          <cell r="E70" t="str">
            <v>The Village of Fonda will design and construct park improvements at Canalside Park including a boat docking system and pump out station, a parking area for boat trailers and campers, a bathroom facility, a shelter/entertainment pavilion, a Veteran’s memorial and park furnishings such as benches, charcoal grills, and bike racks. The project will enhance public access to Mohawk River/Erie Canal and water-dependent recreational activities.</v>
          </cell>
          <cell r="F70">
            <v>496750</v>
          </cell>
          <cell r="G70">
            <v>2017</v>
          </cell>
          <cell r="H70" t="str">
            <v>EPF</v>
          </cell>
          <cell r="I70" t="str">
            <v>LWRP</v>
          </cell>
          <cell r="J70" t="str">
            <v>Maria Garcia</v>
          </cell>
          <cell r="K70" t="str">
            <v>Jaime Reppert</v>
          </cell>
          <cell r="L70">
            <v>0.25</v>
          </cell>
          <cell r="M70">
            <v>165584</v>
          </cell>
          <cell r="N70">
            <v>662334</v>
          </cell>
          <cell r="O70" t="str">
            <v>Meg Bowers</v>
          </cell>
        </row>
        <row r="71">
          <cell r="A71" t="str">
            <v>C1001149</v>
          </cell>
          <cell r="B71" t="str">
            <v>Glens Falls (C)</v>
          </cell>
          <cell r="C71">
            <v>75516</v>
          </cell>
          <cell r="D71" t="str">
            <v>Pruyns Island Connections to Downtown Glens Falls</v>
          </cell>
          <cell r="E71" t="str">
            <v>The City of Glens Falls will advance the Redevelopment and Connection Plan for Pruyn's Island by designing and constructing an extension to the "Hudson Walk" multi-use trail and installation of a pedestrian footbridge spanning the Champlain Feeder Canal to connect the adjacent residential neighborhoods to Pruyn's Island. The project will enhance visual and physical public access to the Hudson River and provide a connection to the existing Feeder Canal Trail.</v>
          </cell>
          <cell r="F71">
            <v>363750</v>
          </cell>
          <cell r="G71">
            <v>2017</v>
          </cell>
          <cell r="H71" t="str">
            <v>EPF</v>
          </cell>
          <cell r="I71" t="str">
            <v>LWRP</v>
          </cell>
          <cell r="J71" t="str">
            <v>Lisa Vasilakos</v>
          </cell>
          <cell r="K71" t="str">
            <v>Barbara Kendall</v>
          </cell>
          <cell r="L71">
            <v>0.25</v>
          </cell>
          <cell r="M71">
            <v>121250</v>
          </cell>
          <cell r="N71">
            <v>485000</v>
          </cell>
          <cell r="O71" t="str">
            <v>Meg Bowers</v>
          </cell>
        </row>
        <row r="72">
          <cell r="A72" t="str">
            <v>C1001150</v>
          </cell>
          <cell r="B72" t="str">
            <v>Southold (T)</v>
          </cell>
          <cell r="C72">
            <v>73819</v>
          </cell>
          <cell r="D72" t="str">
            <v>Peconic Bay to Long Island Sound Integrated Trails Initiative Phase 3</v>
          </cell>
          <cell r="E72" t="str">
            <v>The Town of Southold will continue to implement the Peconic Bay to Long Island Sound Integrated Trails Initiative by removing dilapidated buildings and debris from a waterfront property, planting native species and creating 0.3 miles of trail to provide public access to the site and adjacent tidal creek frontage. The new trail will connect to trails previously constructed through the initiative to create a trail system stretching from Long Island Sound to Peconic Bay.</v>
          </cell>
          <cell r="F72">
            <v>120000</v>
          </cell>
          <cell r="G72">
            <v>2017</v>
          </cell>
          <cell r="H72" t="str">
            <v>EPF</v>
          </cell>
          <cell r="I72" t="str">
            <v>LWRP</v>
          </cell>
          <cell r="J72" t="str">
            <v>Irene Holak</v>
          </cell>
          <cell r="K72" t="str">
            <v>Fred Landa</v>
          </cell>
          <cell r="L72">
            <v>0.25</v>
          </cell>
          <cell r="M72">
            <v>40000</v>
          </cell>
          <cell r="N72">
            <v>160000</v>
          </cell>
          <cell r="O72" t="str">
            <v>Daniella Richards</v>
          </cell>
        </row>
        <row r="73">
          <cell r="A73" t="str">
            <v>C1001154</v>
          </cell>
          <cell r="B73" t="str">
            <v>Huntington (T)</v>
          </cell>
          <cell r="C73">
            <v>76939</v>
          </cell>
          <cell r="D73" t="str">
            <v>Local Waterfront Revitalization Program</v>
          </cell>
          <cell r="E73" t="str">
            <v>The Town of Huntington will prepare a Local Waterfront Revitalization Program (LWRP) for its sixty-one miles of Long Island Sound waterfront. The LWRP will bring together key stakeholders to create a land and water use plan to facilitate a revived downtown, revitalized shellfish industry, increased tourism, improved water quality and expanded public access.</v>
          </cell>
          <cell r="F73">
            <v>56250</v>
          </cell>
          <cell r="G73">
            <v>2017</v>
          </cell>
          <cell r="H73" t="str">
            <v>EPF</v>
          </cell>
          <cell r="I73" t="str">
            <v>LWRP</v>
          </cell>
          <cell r="J73" t="str">
            <v>Valeria Ivan</v>
          </cell>
          <cell r="K73" t="str">
            <v>Amy DeGaetano</v>
          </cell>
          <cell r="L73">
            <v>0.25</v>
          </cell>
          <cell r="M73">
            <v>18750</v>
          </cell>
          <cell r="N73">
            <v>75000</v>
          </cell>
          <cell r="O73" t="str">
            <v>Daniella Richards</v>
          </cell>
        </row>
        <row r="74">
          <cell r="A74" t="str">
            <v>C1001156</v>
          </cell>
          <cell r="B74" t="str">
            <v>Madison (Co)</v>
          </cell>
          <cell r="C74">
            <v>73655</v>
          </cell>
          <cell r="D74" t="str">
            <v>Oneida Lake Nine Element Watershed Management Plan</v>
          </cell>
          <cell r="E74" t="str">
            <v>Madison County, in partnership with the Central NY Regional Planning and Development Board, will develop a Nine-Element Watershed Management Plan for Oneida Lake to improve water quality and protect aquatic habitat and fisheries. The watershed plan will update a 2004 Management Plan to achieve compliance with Environmental Protection Agency guidance which will require an assessment of the location, sources, and remediation opportunities for non-point source pollution.</v>
          </cell>
          <cell r="F74">
            <v>336000</v>
          </cell>
          <cell r="G74">
            <v>2017</v>
          </cell>
          <cell r="H74" t="str">
            <v>EPF</v>
          </cell>
          <cell r="I74" t="str">
            <v>LWRP</v>
          </cell>
          <cell r="J74" t="str">
            <v>Kate Black</v>
          </cell>
          <cell r="K74" t="str">
            <v>Amy DeGaetano</v>
          </cell>
          <cell r="L74">
            <v>0.25</v>
          </cell>
          <cell r="M74">
            <v>112000</v>
          </cell>
          <cell r="N74">
            <v>448000</v>
          </cell>
          <cell r="O74" t="str">
            <v>Kazim Jafri</v>
          </cell>
        </row>
        <row r="75">
          <cell r="A75" t="str">
            <v>C1001159</v>
          </cell>
          <cell r="B75" t="str">
            <v>New York (C)</v>
          </cell>
          <cell r="C75">
            <v>74471</v>
          </cell>
          <cell r="D75" t="str">
            <v>Harlem River Living Shoreline Access- Bridge Park</v>
          </cell>
          <cell r="E75" t="str">
            <v>The NYC Department of Parks Recreation will plan, design and construct Bridge Park on the Harlem River between the High Bridge and W. 175th Street on the Bronx waterfront. The project will convert 5 acres of degraded unused waterfront into parkland, install bike lane connections adding 0.5 miles to the Harlem River Greenway, employ a living shoreline approach to reconstruct the degraded hardened river edge, and provide river access points for viewing and passive recreation.</v>
          </cell>
          <cell r="F75">
            <v>2000000</v>
          </cell>
          <cell r="G75">
            <v>2017</v>
          </cell>
          <cell r="H75" t="str">
            <v>EPF</v>
          </cell>
          <cell r="I75" t="str">
            <v>LWRP</v>
          </cell>
          <cell r="J75" t="str">
            <v>Fred Landa</v>
          </cell>
          <cell r="K75" t="str">
            <v>Barbara Kendall</v>
          </cell>
          <cell r="L75">
            <v>0.25</v>
          </cell>
          <cell r="M75">
            <v>666667</v>
          </cell>
          <cell r="N75">
            <v>2666667</v>
          </cell>
          <cell r="O75" t="str">
            <v>Daniella Richards</v>
          </cell>
        </row>
        <row r="76">
          <cell r="A76" t="str">
            <v>C1001160</v>
          </cell>
          <cell r="B76" t="str">
            <v>Newburgh (C)</v>
          </cell>
          <cell r="C76">
            <v>76248</v>
          </cell>
          <cell r="D76" t="str">
            <v>Newburgh Landing Pier Final Design</v>
          </cell>
          <cell r="E76" t="str">
            <v>The City of Newburgh will prepare project construction documents for the Newburgh Landing Pier, including demolition of the existing pier and construction of a new pier with two extensions to accommodate large cruise ships and provide for transient mooring on the Hudson River. The project will advance the City's Local Waterfront Revitalization Program, lead to improved economic development and create a regional asset as Newburgh is the only deepwater port between New York City and Albany.</v>
          </cell>
          <cell r="F76">
            <v>280000</v>
          </cell>
          <cell r="G76">
            <v>2017</v>
          </cell>
          <cell r="H76" t="str">
            <v>EPF</v>
          </cell>
          <cell r="I76" t="str">
            <v>LWRP</v>
          </cell>
          <cell r="J76" t="str">
            <v>Joshua Hunn</v>
          </cell>
          <cell r="K76" t="str">
            <v>Amy DeGaetano</v>
          </cell>
          <cell r="L76">
            <v>0.15</v>
          </cell>
          <cell r="M76">
            <v>49412</v>
          </cell>
          <cell r="N76">
            <v>329412</v>
          </cell>
          <cell r="O76" t="str">
            <v>Meg Bowers</v>
          </cell>
        </row>
        <row r="77">
          <cell r="A77" t="str">
            <v>C1001164</v>
          </cell>
          <cell r="B77" t="str">
            <v>Patchogue (V)</v>
          </cell>
          <cell r="C77">
            <v>73777</v>
          </cell>
          <cell r="D77" t="str">
            <v>Shorefront Park Improvements Construction</v>
          </cell>
          <cell r="E77" t="str">
            <v>The Village of Patchogue will construct improvements at Shorefront Park along Great South Bay. Construction will include a boardwalk and replacement of the deteriorating bulkhead with a living shoreline treatment to provide erosion and flood protection.</v>
          </cell>
          <cell r="F77">
            <v>2189014</v>
          </cell>
          <cell r="G77">
            <v>2017</v>
          </cell>
          <cell r="H77" t="str">
            <v>EPF</v>
          </cell>
          <cell r="I77" t="str">
            <v>LWRP</v>
          </cell>
          <cell r="J77" t="str">
            <v>Jeremy Campbell</v>
          </cell>
          <cell r="K77" t="str">
            <v>Stephanie Wojtowicz</v>
          </cell>
          <cell r="L77">
            <v>0.25</v>
          </cell>
          <cell r="M77">
            <v>729672</v>
          </cell>
          <cell r="N77">
            <v>2918686</v>
          </cell>
          <cell r="O77" t="str">
            <v>Daniella Richards</v>
          </cell>
        </row>
        <row r="78">
          <cell r="A78" t="str">
            <v>C1001166</v>
          </cell>
          <cell r="B78" t="str">
            <v>Port Chester (V)</v>
          </cell>
          <cell r="C78">
            <v>75500</v>
          </cell>
          <cell r="D78" t="str">
            <v>Byram River Bulkhead Replacement</v>
          </cell>
          <cell r="E78" t="str">
            <v>The Village of Port Chester will construct a new bulkhead along the Byram River in downtown Port Chester. Replacement of the existing damaged bulkhead is a critical initial step to reactivating the village waterfront and will allow for proposed new boating infrastructure, a promenade and other site amenities.</v>
          </cell>
          <cell r="F78">
            <v>1167558</v>
          </cell>
          <cell r="G78">
            <v>2017</v>
          </cell>
          <cell r="H78" t="str">
            <v>EPF</v>
          </cell>
          <cell r="I78" t="str">
            <v>LWRP</v>
          </cell>
          <cell r="J78" t="str">
            <v>Joshua Hunn</v>
          </cell>
          <cell r="K78" t="str">
            <v>Amy DeGaetano</v>
          </cell>
          <cell r="L78">
            <v>0.25</v>
          </cell>
          <cell r="M78">
            <v>389186</v>
          </cell>
          <cell r="N78">
            <v>1556744</v>
          </cell>
          <cell r="O78" t="str">
            <v>Daniella Richards</v>
          </cell>
        </row>
        <row r="79">
          <cell r="A79" t="str">
            <v>C1001167</v>
          </cell>
          <cell r="B79" t="str">
            <v>Ripley (T)</v>
          </cell>
          <cell r="C79">
            <v>71982</v>
          </cell>
          <cell r="D79" t="str">
            <v>Ripley Beach Town Park Improvements Design and Construction</v>
          </cell>
          <cell r="E79" t="str">
            <v>The Town of Ripley will design and construct public access and recreation improvements at Ripley Beach Town Park on Lake Erie. Improvements will include two stairways providing beach access, an overlook platform and pavilion, safety fencing, informational kiosks, restroom and shower facilities, rustic camping sites, a nature trail, replacement of invasive species with native plants, parking, and a rescue jib crane for emergency rescue response.</v>
          </cell>
          <cell r="F79">
            <v>240663</v>
          </cell>
          <cell r="G79">
            <v>2017</v>
          </cell>
          <cell r="H79" t="str">
            <v>EPF</v>
          </cell>
          <cell r="I79" t="str">
            <v>LWRP</v>
          </cell>
          <cell r="J79" t="str">
            <v>Valeria Ivan</v>
          </cell>
          <cell r="K79" t="str">
            <v>Amy DeGaetano</v>
          </cell>
          <cell r="L79">
            <v>0.25</v>
          </cell>
          <cell r="M79">
            <v>80221</v>
          </cell>
          <cell r="N79">
            <v>320884</v>
          </cell>
          <cell r="O79" t="str">
            <v>Kazim Jafri</v>
          </cell>
        </row>
        <row r="80">
          <cell r="A80" t="str">
            <v>C1001168</v>
          </cell>
          <cell r="B80" t="str">
            <v>Rochester (C)</v>
          </cell>
          <cell r="C80">
            <v>74556</v>
          </cell>
          <cell r="D80" t="str">
            <v>Erie Harbor Enhancements Phase II Construction</v>
          </cell>
          <cell r="E80" t="str">
            <v>The City of Rochester will construct enhancements of Genesee Gateway Park and Genesee Riverway Trail at Erie Harbor along the Genesee River. Enhancements will include walkways, plantings, furnishings, wayfinding signage, recreation amenities, and rehabilitation of the deteriorated river rail and trail pavement.</v>
          </cell>
          <cell r="F80">
            <v>850000</v>
          </cell>
          <cell r="G80">
            <v>2017</v>
          </cell>
          <cell r="H80" t="str">
            <v>EPF</v>
          </cell>
          <cell r="I80" t="str">
            <v>LWRP</v>
          </cell>
          <cell r="J80" t="str">
            <v>Amy DeGaetano</v>
          </cell>
          <cell r="K80" t="str">
            <v>Stephanie Wojtowicz</v>
          </cell>
          <cell r="L80">
            <v>0.25</v>
          </cell>
          <cell r="M80">
            <v>283334</v>
          </cell>
          <cell r="N80">
            <v>1133334</v>
          </cell>
          <cell r="O80" t="str">
            <v>Kazim Jafri</v>
          </cell>
        </row>
        <row r="81">
          <cell r="A81" t="str">
            <v>C1001169</v>
          </cell>
          <cell r="B81" t="str">
            <v>Schuyler (Co)</v>
          </cell>
          <cell r="C81">
            <v>72179</v>
          </cell>
          <cell r="D81" t="str">
            <v>Project Seneca Redevelopment of Seneca Lake Waterfront - Phase II</v>
          </cell>
          <cell r="E81" t="str">
            <v>Schuyler County implement projects to enhance the Seneca Lake waterfront in the Village of Watkins Glen. Projects will include design and construction of a four-season pavilion including restrooms and a commercial grade kitchen in Clute Park and preparation of a Reuse Feasibility Study to explore options for redevelopment of the soon to be decommissioned lakefront Waste Water Treatment Plant.</v>
          </cell>
          <cell r="F81">
            <v>1319362</v>
          </cell>
          <cell r="G81">
            <v>2017</v>
          </cell>
          <cell r="H81" t="str">
            <v>EPF</v>
          </cell>
          <cell r="I81" t="str">
            <v>LWRP</v>
          </cell>
          <cell r="J81" t="str">
            <v>Julie Sweet</v>
          </cell>
          <cell r="K81" t="str">
            <v>Jaime Reppert</v>
          </cell>
          <cell r="L81">
            <v>0.25</v>
          </cell>
          <cell r="M81">
            <v>439788</v>
          </cell>
          <cell r="N81">
            <v>1759150</v>
          </cell>
          <cell r="O81" t="str">
            <v>Meg Bowers</v>
          </cell>
        </row>
        <row r="82">
          <cell r="A82" t="str">
            <v>C1001170</v>
          </cell>
          <cell r="B82" t="str">
            <v>Sleepy Hollow (V)</v>
          </cell>
          <cell r="C82">
            <v>72903</v>
          </cell>
          <cell r="D82" t="str">
            <v>Headless Horseman Statue Island Improvements</v>
          </cell>
          <cell r="E82" t="str">
            <v>The Village of Sleepy Hollow on the Hudson and Pocantico Rivers will design and construct improvements to the deteriorated traffic island showcasing the Headless Horseman Statue. The project will enhance the visual character of this cultural site and tourist destination along the Scenic Byway with installation of landscaping and public amenities, while improving pedestrian connections and public safety.</v>
          </cell>
          <cell r="F82">
            <v>195000</v>
          </cell>
          <cell r="G82">
            <v>2017</v>
          </cell>
          <cell r="H82" t="str">
            <v>EPF</v>
          </cell>
          <cell r="I82" t="str">
            <v>LWRP</v>
          </cell>
          <cell r="J82" t="str">
            <v>Joshua Hunn</v>
          </cell>
          <cell r="K82" t="str">
            <v>Amy DeGaetano</v>
          </cell>
          <cell r="L82">
            <v>0.25</v>
          </cell>
          <cell r="M82">
            <v>65000</v>
          </cell>
          <cell r="N82">
            <v>260000</v>
          </cell>
          <cell r="O82" t="str">
            <v>Daniella Richards</v>
          </cell>
        </row>
        <row r="83">
          <cell r="A83" t="str">
            <v>C1001171</v>
          </cell>
          <cell r="B83" t="str">
            <v>Suffolk (Co)</v>
          </cell>
          <cell r="C83">
            <v>77269</v>
          </cell>
          <cell r="D83" t="str">
            <v>Local Waterfront Revitalization Program</v>
          </cell>
          <cell r="E83" t="str">
            <v>Suffolk County will develop a Local Waterfront Revitalization Program (LWRP) for Lake Ronkonkoma. The LWRP will serve as a community visioning document outlining priority issues and opportunities affecting Lake Ronkonkoma and its watershed, and will establish a program to implement this vision. Strategies and projects will be identified to address water quality concerns, control the Canada Geese population, and expand recreational opportunities.</v>
          </cell>
          <cell r="F83">
            <v>60000</v>
          </cell>
          <cell r="G83">
            <v>2017</v>
          </cell>
          <cell r="H83" t="str">
            <v>EPF</v>
          </cell>
          <cell r="I83" t="str">
            <v>LWRP</v>
          </cell>
          <cell r="J83" t="str">
            <v>Irene Holak</v>
          </cell>
          <cell r="K83" t="str">
            <v>Fred Landa</v>
          </cell>
          <cell r="L83">
            <v>0.25</v>
          </cell>
          <cell r="M83">
            <v>20000</v>
          </cell>
          <cell r="N83">
            <v>80000</v>
          </cell>
          <cell r="O83" t="str">
            <v>Daniella Richards</v>
          </cell>
        </row>
        <row r="84">
          <cell r="A84" t="str">
            <v>C1001174</v>
          </cell>
          <cell r="B84" t="str">
            <v>Urbana (T)</v>
          </cell>
          <cell r="C84">
            <v>73060</v>
          </cell>
          <cell r="D84" t="str">
            <v>Keuka Lake Waterfront Access Improvements</v>
          </cell>
          <cell r="E84" t="str">
            <v>The Town of Urbana will design and construct improvements along Keuka Lake to increase public access and create a continuous connection between Hammondsport central business district, Depot Park, Curtiss Park and Champlin Beach. Construction will include a pedestrian bridge over the Keuka Inlet, a boardwalk and a bird watching observation tower to access the adjacent wetland areas, trailheads and kiosks, a ADA-compliant kayak launch and a trail through Curtiss Park connecting to Champlin Beach.</v>
          </cell>
          <cell r="F84">
            <v>683603</v>
          </cell>
          <cell r="G84">
            <v>2017</v>
          </cell>
          <cell r="H84" t="str">
            <v>EPF</v>
          </cell>
          <cell r="I84" t="str">
            <v>LWRP</v>
          </cell>
          <cell r="J84" t="str">
            <v>Valeria Ivan</v>
          </cell>
          <cell r="K84" t="str">
            <v>Amy DeGaetano</v>
          </cell>
          <cell r="L84">
            <v>0.25</v>
          </cell>
          <cell r="M84">
            <v>227868</v>
          </cell>
          <cell r="N84">
            <v>911471</v>
          </cell>
          <cell r="O84" t="str">
            <v>Meg Bowers</v>
          </cell>
        </row>
        <row r="85">
          <cell r="A85" t="str">
            <v>C1001176</v>
          </cell>
          <cell r="B85" t="str">
            <v>Washington (Co)</v>
          </cell>
          <cell r="C85">
            <v>75284</v>
          </cell>
          <cell r="D85" t="str">
            <v>Champlain Canalway Trail Improvements</v>
          </cell>
          <cell r="E85" t="str">
            <v>Washington County, in partnership with the Towns of Fort Ann and Whitehall, will design improvements to the northern portion of the Champlain Canalway Trail bringing the trail onto the public right-of-way adjacent to the Canal. Work will include surveying, archeological and cultural review, environmental analysis and final trail design.</v>
          </cell>
          <cell r="F85">
            <v>430000</v>
          </cell>
          <cell r="G85">
            <v>2017</v>
          </cell>
          <cell r="H85" t="str">
            <v>EPF</v>
          </cell>
          <cell r="I85" t="str">
            <v>LWRP</v>
          </cell>
          <cell r="J85" t="str">
            <v>Lisa Vasilakos</v>
          </cell>
          <cell r="K85" t="str">
            <v>Barbara Kendall</v>
          </cell>
          <cell r="L85">
            <v>0.25</v>
          </cell>
          <cell r="M85">
            <v>143334</v>
          </cell>
          <cell r="N85">
            <v>573334</v>
          </cell>
          <cell r="O85" t="str">
            <v>Meg Bowers</v>
          </cell>
        </row>
        <row r="86">
          <cell r="A86" t="str">
            <v>C1001177</v>
          </cell>
          <cell r="B86" t="str">
            <v>Westhampton Beach (V)</v>
          </cell>
          <cell r="C86">
            <v>77089</v>
          </cell>
          <cell r="D86" t="str">
            <v>Local Waterfront Revitalization Program</v>
          </cell>
          <cell r="E86" t="str">
            <v>The Village of Westhampton Beach will develop a Local Waterfront Revitalization Program (LWRP) for its waterfront along the Atlantic Ocean, Moneybogue Bay and Quantuck Canal. The LWRP will establish land and water uses, recommend zoning updates and identify strategies and proposed projects to preserve coastal heritage, address infrastructure, economic, and environmental challenges and improve the economic vitality of the Village.</v>
          </cell>
          <cell r="F86">
            <v>56250</v>
          </cell>
          <cell r="G86">
            <v>2017</v>
          </cell>
          <cell r="H86" t="str">
            <v>EPF</v>
          </cell>
          <cell r="I86" t="str">
            <v>LWRP</v>
          </cell>
          <cell r="J86" t="str">
            <v>Barbara Kendall</v>
          </cell>
          <cell r="K86" t="str">
            <v>Stephanie Wojtowicz</v>
          </cell>
          <cell r="L86">
            <v>0.25</v>
          </cell>
          <cell r="M86">
            <v>18750</v>
          </cell>
          <cell r="N86">
            <v>75000</v>
          </cell>
          <cell r="O86" t="str">
            <v>Daniella Richards</v>
          </cell>
        </row>
        <row r="87">
          <cell r="A87" t="str">
            <v>C1001180</v>
          </cell>
          <cell r="B87" t="str">
            <v>Schenectady (C)</v>
          </cell>
          <cell r="C87">
            <v>75237</v>
          </cell>
          <cell r="D87" t="str">
            <v>Mohawk Harbor Dockage Design &amp; Multi-Use Path Construction</v>
          </cell>
          <cell r="E87" t="str">
            <v>The City of Schenectady will prepare designs for a docking facility and a multi-use path that will connect to the Mohawk-Hudson Bike-Hike Trail, the Rivers Casino Resort, the Mohawk Harbor complex and downtown Schenectady. The project will include site preparation work and construction of the multi-use path.</v>
          </cell>
          <cell r="F87">
            <v>503251</v>
          </cell>
          <cell r="G87">
            <v>2017</v>
          </cell>
          <cell r="H87" t="str">
            <v>EPF</v>
          </cell>
          <cell r="I87" t="str">
            <v>LWRP</v>
          </cell>
          <cell r="J87" t="str">
            <v>Lisa Vasilakos</v>
          </cell>
          <cell r="K87" t="str">
            <v>Barbara Kendall</v>
          </cell>
          <cell r="L87">
            <v>0.15</v>
          </cell>
          <cell r="M87">
            <v>88809</v>
          </cell>
          <cell r="N87">
            <v>592060</v>
          </cell>
          <cell r="O87" t="str">
            <v>Meg Bowers</v>
          </cell>
        </row>
        <row r="88">
          <cell r="A88" t="str">
            <v>C1001206</v>
          </cell>
          <cell r="B88" t="str">
            <v>Orange (Co)</v>
          </cell>
          <cell r="C88" t="str">
            <v>n/a</v>
          </cell>
          <cell r="D88" t="str">
            <v xml:space="preserve">Orange County Resiliency Planning Project </v>
          </cell>
          <cell r="E88" t="str">
            <v xml:space="preserve">The Orange County Resiliency Planning Project will develop a resiliency plan to address climate change risks and vulnerabilities associated with an increase in frequency and severity of storm and precipitation events, sea‐level rise, storm surge, and flooding within Orange County. By considering the county’s past damages, future threats, and potential economic and quality of life opportunities, Orange County will identify and prioritize the projects and actions necessary to make the Orange County community more resilient. </v>
          </cell>
          <cell r="F88">
            <v>250000</v>
          </cell>
          <cell r="G88">
            <v>2017</v>
          </cell>
          <cell r="H88" t="str">
            <v>EPF</v>
          </cell>
          <cell r="I88" t="str">
            <v>SG</v>
          </cell>
          <cell r="J88" t="str">
            <v>Joshua Hunn</v>
          </cell>
          <cell r="K88" t="str">
            <v>Amy DeGaetano</v>
          </cell>
          <cell r="L88">
            <v>0</v>
          </cell>
          <cell r="M88">
            <v>0</v>
          </cell>
          <cell r="N88">
            <v>250000</v>
          </cell>
          <cell r="O88" t="str">
            <v>Meg Bowers</v>
          </cell>
        </row>
        <row r="89">
          <cell r="A89" t="str">
            <v>C1001209</v>
          </cell>
          <cell r="B89" t="str">
            <v>Albany (Co)</v>
          </cell>
          <cell r="C89" t="str">
            <v>n/a</v>
          </cell>
          <cell r="D89" t="str">
            <v>Albany County Countywide Resiliency Plan</v>
          </cell>
          <cell r="E89" t="str">
            <v>The Albany County Countywide Resiliency Plan will cover the entirety of Albany County, with particular emphasis paid to communities most likely to be impacted by climate change. The planning process will be divided into four planning phases: the first planning phase will establish a vision statement for the Countywide Resiliency Plan, determine resiliency needs and opportunities, and develop a community asset inventory; the second planning phase will assess the risk to community assets and develop resiliency strategies to reduce this risk; the third phase of the planning process will develop specific resiliency projects and a plan for their implementation; and the fourth phase will advance the plan from draft to final form. The Countywide Resiliency Plan will result in the development of specific, actionable projects that will increase Albany County's resilience and benefit the local economy.</v>
          </cell>
          <cell r="F89">
            <v>138145</v>
          </cell>
          <cell r="G89">
            <v>2017</v>
          </cell>
          <cell r="H89" t="str">
            <v>EPF</v>
          </cell>
          <cell r="I89" t="str">
            <v>SG</v>
          </cell>
          <cell r="J89" t="str">
            <v>Lisa Vasilakos</v>
          </cell>
          <cell r="K89" t="str">
            <v>Barbara Kendall</v>
          </cell>
          <cell r="L89">
            <v>0</v>
          </cell>
          <cell r="M89">
            <v>0</v>
          </cell>
          <cell r="N89">
            <v>138145</v>
          </cell>
          <cell r="O89" t="str">
            <v>Meg Bowers</v>
          </cell>
        </row>
        <row r="90">
          <cell r="A90" t="str">
            <v>C1001210</v>
          </cell>
          <cell r="B90" t="str">
            <v>Sullivan (Co)</v>
          </cell>
          <cell r="C90" t="str">
            <v>n/a</v>
          </cell>
          <cell r="D90" t="str">
            <v>Resilient Sullivan - A Countywide Resiliency Plan</v>
          </cell>
          <cell r="E90" t="str">
            <v xml:space="preserve">Resilient Sullivan will entail the development of a county-wide action plan for making Sullivan County resilient to anticipated impacts associated with climate change, particularly those related to the increase in frequency and severity of storm, precipitation and extreme weather events. The resiliency plan will be prepared with an extensive level of community engagement to pave the way for cooperative implementation. The Sullivan County Resiliency Plan will utilize and update applicable data, analysis and recommendations from established plans and evaluate these plans to identify successes and challenges regarding implementation that can be used to inform and strengthen the new plan. </v>
          </cell>
          <cell r="F90">
            <v>250000</v>
          </cell>
          <cell r="G90">
            <v>2017</v>
          </cell>
          <cell r="H90" t="str">
            <v>EPF</v>
          </cell>
          <cell r="I90" t="str">
            <v>SG</v>
          </cell>
          <cell r="J90" t="str">
            <v>Joshua Hunn</v>
          </cell>
          <cell r="K90" t="str">
            <v>Amy DeGaetano</v>
          </cell>
          <cell r="L90">
            <v>0</v>
          </cell>
          <cell r="M90">
            <v>0</v>
          </cell>
          <cell r="N90">
            <v>250000</v>
          </cell>
          <cell r="O90" t="str">
            <v>Meg Bowers</v>
          </cell>
        </row>
        <row r="91">
          <cell r="A91" t="str">
            <v>C1001285</v>
          </cell>
          <cell r="B91" t="str">
            <v>Batavia Players</v>
          </cell>
          <cell r="C91" t="str">
            <v>n/a</v>
          </cell>
          <cell r="D91" t="str">
            <v>Establish a New Regional Performing Arts Center at Batavia City Centre</v>
          </cell>
          <cell r="E91" t="str">
            <v>Establish a new Regional Performing Arts Center at Batavia City Centre by renovating the façade and interior of the city-owned building. The new visually prominent and centrally located downtown theater will feature space for offices, concessions, retail, and a dance academy, and will augment nightlife and weekend activity.</v>
          </cell>
          <cell r="F91">
            <v>700000</v>
          </cell>
          <cell r="G91">
            <v>2017</v>
          </cell>
          <cell r="H91" t="str">
            <v>DRI</v>
          </cell>
          <cell r="I91"/>
          <cell r="J91" t="str">
            <v>Samantha Aldrich</v>
          </cell>
          <cell r="K91" t="str">
            <v>David Ashton</v>
          </cell>
          <cell r="L91">
            <v>0</v>
          </cell>
          <cell r="M91">
            <v>0</v>
          </cell>
          <cell r="N91">
            <v>700000</v>
          </cell>
          <cell r="O91" t="str">
            <v>Kazim Jafri</v>
          </cell>
        </row>
        <row r="92">
          <cell r="A92" t="str">
            <v>C1001286</v>
          </cell>
          <cell r="B92" t="str">
            <v>Batavia (C)</v>
          </cell>
          <cell r="C92">
            <v>88971</v>
          </cell>
          <cell r="D92" t="str">
            <v>Enhance Jackson Square</v>
          </cell>
          <cell r="E92" t="str">
            <v>Enhance Jackson Square, a public gathering space bordered by historic buildings in the heart of downtown, with decorative pavement upgrades, a multi-level deck/stage, seating, lighting, decorative signage, a networking nook, and landscaping. The upgraded public plaza will become a lively hub and common space for community interaction, and provide connections to multiple businesses through its unique alleyway node configuration.</v>
          </cell>
          <cell r="F92">
            <v>750000</v>
          </cell>
          <cell r="G92">
            <v>2017</v>
          </cell>
          <cell r="H92" t="str">
            <v>DRI</v>
          </cell>
          <cell r="I92"/>
          <cell r="J92" t="str">
            <v>Samantha Aldrich</v>
          </cell>
          <cell r="K92" t="str">
            <v>David Ashton</v>
          </cell>
          <cell r="L92">
            <v>0</v>
          </cell>
          <cell r="M92">
            <v>0</v>
          </cell>
          <cell r="N92">
            <v>750000</v>
          </cell>
          <cell r="O92" t="str">
            <v>Kazim Jafri</v>
          </cell>
        </row>
        <row r="93">
          <cell r="A93" t="str">
            <v>C1001287</v>
          </cell>
          <cell r="B93" t="str">
            <v>Nos Quedamos</v>
          </cell>
          <cell r="C93" t="str">
            <v>n/a</v>
          </cell>
          <cell r="D93" t="str">
            <v>Improve Community Gardens at Melrose Commons</v>
          </cell>
          <cell r="E93" t="str">
            <v>Improve three community gardens in Melrose Commons with solar power, enhanced lighting, wi-fi access, and rainwater harvesting to strengthen the area's open space network, community resilience, and sustainability.</v>
          </cell>
          <cell r="F93">
            <v>630000</v>
          </cell>
          <cell r="G93">
            <v>2017</v>
          </cell>
          <cell r="H93" t="str">
            <v>DRI</v>
          </cell>
          <cell r="I93"/>
          <cell r="J93" t="str">
            <v>Jeannette Rausch</v>
          </cell>
          <cell r="K93" t="str">
            <v>David Ashton</v>
          </cell>
          <cell r="L93">
            <v>0</v>
          </cell>
          <cell r="M93">
            <v>0</v>
          </cell>
          <cell r="N93">
            <v>630000</v>
          </cell>
          <cell r="O93" t="str">
            <v>Daniella Richards</v>
          </cell>
        </row>
        <row r="94">
          <cell r="A94" t="str">
            <v>C1001288</v>
          </cell>
          <cell r="B94" t="str">
            <v>BronxWorks</v>
          </cell>
          <cell r="C94" t="str">
            <v>n/a</v>
          </cell>
          <cell r="D94" t="str">
            <v>Complete an Upgrade of the BronxWorks Public Swimming Pool Facility</v>
          </cell>
          <cell r="E94" t="str">
            <v>Build on recent investment in a community swimming pool located at BronxWorks’ Carolyn McLaughlin Community Center on the Grand Concourse. Improvements to the pool area would include an air handling system, new ceiling tiles, and refurbished locker rooms.</v>
          </cell>
          <cell r="F94">
            <v>429000</v>
          </cell>
          <cell r="G94">
            <v>2017</v>
          </cell>
          <cell r="H94" t="str">
            <v>DRI</v>
          </cell>
          <cell r="I94"/>
          <cell r="J94" t="str">
            <v>Jeannette Rausch</v>
          </cell>
          <cell r="K94" t="str">
            <v>David Ashton</v>
          </cell>
          <cell r="L94">
            <v>0</v>
          </cell>
          <cell r="M94">
            <v>0</v>
          </cell>
          <cell r="N94">
            <v>429000</v>
          </cell>
          <cell r="O94" t="str">
            <v>Daniella Richards</v>
          </cell>
        </row>
        <row r="95">
          <cell r="A95" t="str">
            <v>C1001289</v>
          </cell>
          <cell r="B95" t="str">
            <v>New York (C)</v>
          </cell>
          <cell r="C95" t="str">
            <v>n/a</v>
          </cell>
          <cell r="D95" t="str">
            <v>Rehabilitate Mullaly Park’s Historic Skate Park</v>
          </cell>
          <cell r="E95" t="str">
            <v>Renovate and rehabilitate Mullaly Park’s skate park, the first ramp park established in New York City to serve skateboarders, BMX freestylers, and other “extreme sports” enthusiasts. Renovations would entail repaving the skating area and surrounding sidewalk, replacing fencing around the skate park area, installing new skate ramps, and installing new security lighting.</v>
          </cell>
          <cell r="F95">
            <v>2592000</v>
          </cell>
          <cell r="G95">
            <v>2017</v>
          </cell>
          <cell r="H95" t="str">
            <v>DRI</v>
          </cell>
          <cell r="I95"/>
          <cell r="J95" t="str">
            <v>Fred Landa</v>
          </cell>
          <cell r="K95" t="str">
            <v>David Ashton</v>
          </cell>
          <cell r="L95">
            <v>0</v>
          </cell>
          <cell r="M95">
            <v>0</v>
          </cell>
          <cell r="N95">
            <v>2592000</v>
          </cell>
          <cell r="O95" t="str">
            <v>Daniella Richards</v>
          </cell>
        </row>
        <row r="96">
          <cell r="A96" t="str">
            <v>C1001290</v>
          </cell>
          <cell r="B96" t="str">
            <v>Third Avenue Business Improvement District</v>
          </cell>
          <cell r="C96" t="str">
            <v>n/a</v>
          </cell>
          <cell r="D96" t="str">
            <v>Streetscape and Plaza Improvements</v>
          </cell>
          <cell r="E96" t="str">
            <v>The Bronx will invest in a series of streetscape improvements on Third Avenue, Melrose Avenue, and 149th Street to foster a stronger local identity, improve safety, and encourage private investment. Two outdoor cafes will be installed in the public space at the Roberto Clemente Plaza to provide new dining options for local workers and shoppers. One of the cafes will serve as an incubator for local food entrepreneurs.</v>
          </cell>
          <cell r="F96">
            <v>1560000</v>
          </cell>
          <cell r="G96">
            <v>2017</v>
          </cell>
          <cell r="H96" t="str">
            <v>DRI</v>
          </cell>
          <cell r="I96"/>
          <cell r="J96" t="str">
            <v>Jeannette Rausch</v>
          </cell>
          <cell r="K96" t="str">
            <v>David Ashton</v>
          </cell>
          <cell r="L96">
            <v>0</v>
          </cell>
          <cell r="M96">
            <v>0</v>
          </cell>
          <cell r="N96">
            <v>1560000</v>
          </cell>
          <cell r="O96" t="str">
            <v>Daniella Richards</v>
          </cell>
        </row>
        <row r="97">
          <cell r="A97" t="str">
            <v>C1001291</v>
          </cell>
          <cell r="B97" t="str">
            <v>Bronx Overall Economic Development Corporation</v>
          </cell>
          <cell r="C97" t="str">
            <v>n/a</v>
          </cell>
          <cell r="D97" t="str">
            <v>Refresh the Bronx Walk of Fame</v>
          </cell>
          <cell r="E97" t="str">
            <v>Two Bronx streetscapes will be improved with both residents and tourists in mind. Signage along the Bronx Walk of Fame on the Grand Concourse will be redesigned and replaced, and a digital directory will be created to draw visitors.</v>
          </cell>
          <cell r="F97">
            <v>250000</v>
          </cell>
          <cell r="G97">
            <v>2017</v>
          </cell>
          <cell r="H97" t="str">
            <v>DRI</v>
          </cell>
          <cell r="I97"/>
          <cell r="J97" t="str">
            <v>Jeannette Rausch</v>
          </cell>
          <cell r="K97" t="str">
            <v>David Ashton</v>
          </cell>
          <cell r="L97">
            <v>0</v>
          </cell>
          <cell r="M97">
            <v>0</v>
          </cell>
          <cell r="N97">
            <v>250000</v>
          </cell>
          <cell r="O97" t="str">
            <v>Daniella Richards</v>
          </cell>
        </row>
        <row r="98">
          <cell r="A98" t="str">
            <v>C1001292</v>
          </cell>
          <cell r="B98" t="str">
            <v>Cortland (C)</v>
          </cell>
          <cell r="C98">
            <v>88961</v>
          </cell>
          <cell r="D98" t="str">
            <v>Improve the Pedestrian and Visitor Experience in Downtown Cortland</v>
          </cell>
          <cell r="E98" t="str">
            <v xml:space="preserve">The City of Cortland will improve the pedestrian and visitor experience in downtown Cortland through the installation of art; creation of a pocket park on Main Street; improvement of internet connectivity and provision of public Wi-Fi; and transformation of Main Street into a two-way street with parking, streetscape, safety, and pedestrian improvements, as well as modernization of water, drainage, and sanitary infrastructure that will accommodate private sector investments. </v>
          </cell>
          <cell r="F98">
            <v>5925248</v>
          </cell>
          <cell r="G98">
            <v>2017</v>
          </cell>
          <cell r="H98" t="str">
            <v>DRI</v>
          </cell>
          <cell r="I98"/>
          <cell r="J98" t="str">
            <v>Lissa D’Aquanni</v>
          </cell>
          <cell r="K98" t="str">
            <v>David Ashton</v>
          </cell>
          <cell r="L98">
            <v>0</v>
          </cell>
          <cell r="M98">
            <v>0</v>
          </cell>
          <cell r="N98">
            <v>5925248</v>
          </cell>
          <cell r="O98" t="str">
            <v>Kazim Jafri</v>
          </cell>
        </row>
        <row r="99">
          <cell r="A99" t="str">
            <v>C1001293</v>
          </cell>
          <cell r="B99" t="str">
            <v>Oyster Bay (T)</v>
          </cell>
          <cell r="C99" t="str">
            <v>n/a</v>
          </cell>
          <cell r="D99" t="str">
            <v>Hicksville Station Public Access and Public Space Improvements</v>
          </cell>
          <cell r="E99" t="str">
            <v xml:space="preserve">The Town of Oyster Bay will advance public space improvements that will greatly improve and enhance  access and open space in the vicinity of the Long Island Railroad (LIRR) Station. This work will be implemented in coordination with LIRR and revitalize the overall LIRR Station area.  </v>
          </cell>
          <cell r="F99">
            <v>5810000</v>
          </cell>
          <cell r="G99">
            <v>2017</v>
          </cell>
          <cell r="H99" t="str">
            <v>DRI</v>
          </cell>
          <cell r="I99"/>
          <cell r="J99" t="str">
            <v>Jeannette Rausch</v>
          </cell>
          <cell r="K99" t="str">
            <v>David Ashton</v>
          </cell>
          <cell r="L99">
            <v>0</v>
          </cell>
          <cell r="M99">
            <v>0</v>
          </cell>
          <cell r="N99">
            <v>5810000</v>
          </cell>
          <cell r="O99" t="str">
            <v>Daniella Richards</v>
          </cell>
        </row>
        <row r="100">
          <cell r="A100" t="str">
            <v>C1001294</v>
          </cell>
          <cell r="B100" t="str">
            <v>Hudson (C)</v>
          </cell>
          <cell r="C100" t="str">
            <v>n/a</v>
          </cell>
          <cell r="D100" t="str">
            <v xml:space="preserve">Hudson DRI Pedestrian, Park, and Historic Site Improvements
</v>
          </cell>
          <cell r="E100" t="str">
            <v>Improvements to pedestrian pathways and local parks are part of the revitalization of the City of Hudson. A phased Complete Streets initiative throughout the DRI area will provide safe access, aesthetic improvements, and separation of truck traffic from pedestrians and bicyclists. The safety and aesthetics of Cross Street and the Second Street Stairs will improve with new pavement, sidewalks, and lighting and replacement of the Second Street stairs leading from Allen Street to Cross Street. Promenade Hill Park will be renovated to preserve its historic features and provide access to park amenities for people of all abilities. Creation of a Hudson River waterfront park will begin on city-owned land containing historic fishing shacks, with DRI funds used for site cleanup, remediation, design, and site preparation.</v>
          </cell>
          <cell r="F100">
            <v>5482840</v>
          </cell>
          <cell r="G100">
            <v>2017</v>
          </cell>
          <cell r="H100" t="str">
            <v>DRI</v>
          </cell>
          <cell r="I100"/>
          <cell r="J100" t="str">
            <v>Lesley Zlatev</v>
          </cell>
          <cell r="K100" t="str">
            <v>David Ashton</v>
          </cell>
          <cell r="L100">
            <v>0</v>
          </cell>
          <cell r="M100">
            <v>0</v>
          </cell>
          <cell r="N100">
            <v>5482840</v>
          </cell>
          <cell r="O100" t="str">
            <v>Meg Bowers</v>
          </cell>
        </row>
        <row r="101">
          <cell r="A101" t="str">
            <v>C1001295</v>
          </cell>
          <cell r="B101" t="str">
            <v>Kingston (C)</v>
          </cell>
          <cell r="C101" t="str">
            <v>n/a</v>
          </cell>
          <cell r="D101" t="str">
            <v>Upgrade Dietz Stadium and Andretta Pool</v>
          </cell>
          <cell r="E101" t="str">
            <v xml:space="preserve">Upgrade Dietz Stadium, a 2,000-seat facility that is a major venue for organized sports both locally and regionally. Improvements will be made to bleachers, water fountains, fencing and gates, lighting, bike racks, lockers rooms and bathrooms, food vending, signage, and parking. Additional upgrades will be made to the Andretta Pool and picnic facility, located across from Dietz Stadium. </v>
          </cell>
          <cell r="F101">
            <v>2500000</v>
          </cell>
          <cell r="G101">
            <v>2017</v>
          </cell>
          <cell r="H101" t="str">
            <v>DRI</v>
          </cell>
          <cell r="I101"/>
          <cell r="J101" t="str">
            <v>Susan Landfried</v>
          </cell>
          <cell r="K101" t="str">
            <v>David Ashton</v>
          </cell>
          <cell r="L101">
            <v>0</v>
          </cell>
          <cell r="M101">
            <v>0</v>
          </cell>
          <cell r="N101">
            <v>2500000</v>
          </cell>
          <cell r="O101" t="str">
            <v>Meg Bowers</v>
          </cell>
        </row>
        <row r="102">
          <cell r="A102" t="str">
            <v>C1001297</v>
          </cell>
          <cell r="B102" t="str">
            <v>Kingston (C)</v>
          </cell>
          <cell r="C102" t="str">
            <v>n/a</v>
          </cell>
          <cell r="D102" t="str">
            <v>Kingston DRI Transportation Improvements</v>
          </cell>
          <cell r="E102" t="str">
            <v>Transportation improvements will improve pedestrian access, traffic circulation, wayfinding signage, and a key intersection within Kingston’s Stockade Business District. Upgrades will improve safety and navigability while attracting tourism, shopping, dining and business activity to the area. Improvements to Schwenk Drive between Washington Avenue and Fair Street will create a desirable, walkable, pedestrian-friendly connection through the Stockade Business District, and eventually the Kingston Greenline trail system. Work will include lane reconfiguration, intersection upgrades and ADA improvements, new two-way protected bicycle lanes, and creation of a new parking lane.</v>
          </cell>
          <cell r="F102">
            <v>2327500</v>
          </cell>
          <cell r="G102">
            <v>2017</v>
          </cell>
          <cell r="H102" t="str">
            <v>DRI</v>
          </cell>
          <cell r="I102"/>
          <cell r="J102" t="str">
            <v>Susan Landfried</v>
          </cell>
          <cell r="K102" t="str">
            <v>David Ashton</v>
          </cell>
          <cell r="L102">
            <v>0</v>
          </cell>
          <cell r="M102">
            <v>0</v>
          </cell>
          <cell r="N102">
            <v>2327500</v>
          </cell>
          <cell r="O102" t="str">
            <v>Meg Bowers</v>
          </cell>
        </row>
        <row r="103">
          <cell r="A103" t="str">
            <v>C1001298</v>
          </cell>
          <cell r="B103" t="str">
            <v>Olean (C)</v>
          </cell>
          <cell r="C103" t="str">
            <v>n/a</v>
          </cell>
          <cell r="D103" t="str">
            <v xml:space="preserve">Streetscape and Park Improvements in Downtown Olean </v>
          </cell>
          <cell r="E103" t="str">
            <v>The City of Olean will make improvements to downtown streetscapes and Oak Hill Park to make it more the areas safer and more inviting to pedestrians and cyclists. Improvements on West State Street and East State Street will include a combination of traffic calming, streetscape and crossing improvements and will improve connections between downtown, Lincoln Park, the Allegheny River Trail network, Bradner Stadium and War Veteran’s Park. The South Union Street Gateway Corridor between Henley Street and South Street will be improved by eliminating a traffic signal and replacing it with roundabouts. The project will include bump outs, medians, a bike lane, crossing enhancements, and sidewalk replacements. North Union Street and State Street will be beautified with new lighting, seasonal banners, signage, sidewalks and restaurant seating. Finally, Oak Hill Park will gain new life with upgrades to existing facilities and installation of new amenities.</v>
          </cell>
          <cell r="F103">
            <v>5600000</v>
          </cell>
          <cell r="G103">
            <v>2017</v>
          </cell>
          <cell r="H103" t="str">
            <v>DRI</v>
          </cell>
          <cell r="I103"/>
          <cell r="J103" t="str">
            <v>Ginger Ursitti</v>
          </cell>
          <cell r="K103" t="str">
            <v>David Ashton</v>
          </cell>
          <cell r="L103">
            <v>0</v>
          </cell>
          <cell r="M103">
            <v>0</v>
          </cell>
          <cell r="N103">
            <v>5600000</v>
          </cell>
          <cell r="O103" t="str">
            <v>Kazim Jafri</v>
          </cell>
        </row>
        <row r="104">
          <cell r="A104" t="str">
            <v>C1001299</v>
          </cell>
          <cell r="B104" t="str">
            <v>Rome (C)</v>
          </cell>
          <cell r="C104" t="str">
            <v>n/a</v>
          </cell>
          <cell r="D104" t="str">
            <v xml:space="preserve">Improvements to Public Assets in Downtown Rome 
</v>
          </cell>
          <cell r="E104" t="str">
            <v>Revitalization of downtown Rome will continue with changes to City Hall and parking, transportation, and wayfinding improvement. A one-story infill structure built onto City Hall will create a safe and secure access point to the building while providing four-season programming space and ADA accessible public restrooms. Outside City Hall, improvements like an ice rink, concert stage, temporary vendor areas, and event space will expand opportunities for year-round public use. Adjacent to City Hall, the Central New York Regional Transportation Authority (Centro) will construct a new temperature-controlled bus transfer station, ticket kiosk, office, and bicycle storage that features attractive landscaping. For drivers, aesthetic and operational improvements to the Liberty James Garage will include repair and modernize the structure and adjacent walkway for 24/7 use. Visitors will find it easier to find City Hall and parking with implementation of a wayfinding system for drivers and pedestrians that will include design and installation of a variety of signs.</v>
          </cell>
          <cell r="F104">
            <v>3580000</v>
          </cell>
          <cell r="G104">
            <v>2017</v>
          </cell>
          <cell r="H104" t="str">
            <v>DRI</v>
          </cell>
          <cell r="I104"/>
          <cell r="J104" t="str">
            <v>Danny Lapin</v>
          </cell>
          <cell r="K104" t="str">
            <v>David Ashton</v>
          </cell>
          <cell r="L104">
            <v>0</v>
          </cell>
          <cell r="M104">
            <v>0</v>
          </cell>
          <cell r="N104">
            <v>3580000</v>
          </cell>
          <cell r="O104" t="str">
            <v>Meg Bowers</v>
          </cell>
        </row>
        <row r="105">
          <cell r="A105" t="str">
            <v>C1001300</v>
          </cell>
          <cell r="B105" t="str">
            <v>Watertown (C)</v>
          </cell>
          <cell r="C105" t="str">
            <v>n/a</v>
          </cell>
          <cell r="D105" t="str">
            <v xml:space="preserve">Improve the Pedestrian Environment in Downtown Watertown
</v>
          </cell>
          <cell r="E105" t="str">
            <v xml:space="preserve">Several public improvements in Watertown will contribute to the revitalization of downtown. The Public Square area will be an even more attractive gathering place with improvements to the iconic fountain, including fresh paint and installation of a wrought-iron fence, as well as to the Governor Flower Monument. </v>
          </cell>
          <cell r="F105">
            <v>1975000</v>
          </cell>
          <cell r="G105">
            <v>2017</v>
          </cell>
          <cell r="H105" t="str">
            <v>DRI</v>
          </cell>
          <cell r="I105"/>
          <cell r="J105" t="str">
            <v>Kylie Peck</v>
          </cell>
          <cell r="K105" t="str">
            <v>David Ashton</v>
          </cell>
          <cell r="L105">
            <v>0</v>
          </cell>
          <cell r="M105">
            <v>0</v>
          </cell>
          <cell r="N105">
            <v>1975000</v>
          </cell>
          <cell r="O105" t="str">
            <v>Alex Waite</v>
          </cell>
        </row>
        <row r="106">
          <cell r="A106" t="str">
            <v>C1001301</v>
          </cell>
          <cell r="B106" t="str">
            <v>Schuyler (Co)</v>
          </cell>
          <cell r="C106" t="str">
            <v>n/a</v>
          </cell>
          <cell r="D106" t="str">
            <v xml:space="preserve">Improvements to Clute Park and the Watkins Glen Performing Arts Center
</v>
          </cell>
          <cell r="E106" t="str">
            <v>Schuyler County will undertake improvements to Clute Park and the Watkins Glen Performing Arts Center. At Clute Park, DRI funds will be used for design and construction of an ice rink/splash pad and improvements will be made to lighting, the park entrance, driveway, parking, landscaping, and signage. At the Watkins Glen Performing Arts Center, located in a former school auditorium, DRI funding will be used for an array of improvements that include air conditioning; a dressing room; ticket and concession areas; lighting and sound systems; a screen, projector, and audio-visual equipment; and historically appropriate signage.</v>
          </cell>
          <cell r="F106">
            <v>3017428</v>
          </cell>
          <cell r="G106">
            <v>2017</v>
          </cell>
          <cell r="H106" t="str">
            <v>DRI</v>
          </cell>
          <cell r="I106"/>
          <cell r="J106" t="str">
            <v>Julie Sweet</v>
          </cell>
          <cell r="K106" t="str">
            <v>David Ashton</v>
          </cell>
          <cell r="L106">
            <v>0</v>
          </cell>
          <cell r="M106">
            <v>0</v>
          </cell>
          <cell r="N106">
            <v>3017428</v>
          </cell>
          <cell r="O106" t="str">
            <v>Meg Bowers</v>
          </cell>
        </row>
        <row r="107">
          <cell r="A107" t="str">
            <v>C1001302</v>
          </cell>
          <cell r="B107" t="str">
            <v>Watkins Glen (V)</v>
          </cell>
          <cell r="C107" t="str">
            <v>n/a</v>
          </cell>
          <cell r="D107" t="str">
            <v xml:space="preserve">Pedestrian, Park, Signage, and Zoning Project </v>
          </cell>
          <cell r="E107" t="str">
            <v xml:space="preserve">Visitors to Watkins Glen will immediately experience its revitalization when they enter any of the four major gateways into the village. Wayfinding signage will orient pedestrians, cyclists, and drivers while promoting local businesses and attractions. Improved pedestrian infrastructure and bicycle connections will make a walk or ride down East 4th Street or between downtown and Clute Park more enjoyable and will feature wider sidewalks, a landscaped median , additional landscaping, and a pedestrian activated crossing at Boat Launch Road. Lafayette Park, recently improved through private donations, will see new DRI-funded improvements like a permanent public restroom; signage; safety surfaces around the play area; lighting; perimeter sidewalks; and a new bandstand roof. Balancing the needs of businesses and seasonal and year-round residents will be some of the challenges addressed in an update to zoning and design guidelines and the addition of a local historic district.
</v>
          </cell>
          <cell r="F107">
            <v>2005487</v>
          </cell>
          <cell r="G107">
            <v>2017</v>
          </cell>
          <cell r="H107" t="str">
            <v>DRI</v>
          </cell>
          <cell r="I107"/>
          <cell r="J107" t="str">
            <v>Julie Sweet</v>
          </cell>
          <cell r="K107" t="str">
            <v>David Ashton</v>
          </cell>
          <cell r="L107">
            <v>0</v>
          </cell>
          <cell r="M107">
            <v>0</v>
          </cell>
          <cell r="N107">
            <v>2005487</v>
          </cell>
          <cell r="O107" t="str">
            <v>Meg Bowers</v>
          </cell>
        </row>
        <row r="108">
          <cell r="A108" t="str">
            <v>C1001303</v>
          </cell>
          <cell r="B108" t="str">
            <v>Albany (C)</v>
          </cell>
          <cell r="C108">
            <v>81490</v>
          </cell>
          <cell r="D108" t="str">
            <v>Hudson River Waterfront Gateway Improvements Design and Construction</v>
          </cell>
          <cell r="E108" t="str">
            <v>The City of Albany will design and construct improvements to the North and South Gateways of the Hudson River Waterfront. Improvements will include lighting, sidewalk enhancements, landscaping, street treatments and wayfinding signage. This project will advance the implementation of the City's Local Waterfront Revitalization Program by providing connectivity between the waterfront, business district and residential neighborhoods.</v>
          </cell>
          <cell r="F108">
            <v>340000</v>
          </cell>
          <cell r="G108">
            <v>2018</v>
          </cell>
          <cell r="H108" t="str">
            <v>EPF</v>
          </cell>
          <cell r="I108" t="str">
            <v>LWRP</v>
          </cell>
          <cell r="J108" t="str">
            <v>Lisa Vasilakos</v>
          </cell>
          <cell r="K108" t="str">
            <v>Barbara Kendall</v>
          </cell>
          <cell r="L108">
            <v>0.15</v>
          </cell>
          <cell r="M108">
            <v>60000</v>
          </cell>
          <cell r="N108">
            <v>400000</v>
          </cell>
          <cell r="O108" t="str">
            <v>Meg Bowers</v>
          </cell>
        </row>
        <row r="109">
          <cell r="A109" t="str">
            <v>C1001304</v>
          </cell>
          <cell r="B109" t="str">
            <v>Amherst (T)</v>
          </cell>
          <cell r="C109">
            <v>82916</v>
          </cell>
          <cell r="D109" t="str">
            <v>Town of Amherst Local Waterfront Revitalization Program</v>
          </cell>
          <cell r="E109" t="str">
            <v>The Town of Amherst will prepare a Local Waterfront Revitalization Program (LWRP) for their waterfront along Ellicott and Tonawanda Creeks. The LWRP will identify local conditions, establish policies and propose projects to address public waterfront access and recreation, water quality, habitat protection, flooding and erosion, public investment and economic revitalization.</v>
          </cell>
          <cell r="F109">
            <v>75000</v>
          </cell>
          <cell r="G109">
            <v>2018</v>
          </cell>
          <cell r="H109" t="str">
            <v>EPF</v>
          </cell>
          <cell r="I109" t="str">
            <v>LWRP</v>
          </cell>
          <cell r="J109" t="str">
            <v>Valeria Ivan</v>
          </cell>
          <cell r="K109" t="str">
            <v>Amy DeGaetano</v>
          </cell>
          <cell r="L109">
            <v>0.25</v>
          </cell>
          <cell r="M109">
            <v>25000</v>
          </cell>
          <cell r="N109">
            <v>100000</v>
          </cell>
          <cell r="O109" t="str">
            <v>Kazim Jafri</v>
          </cell>
        </row>
        <row r="110">
          <cell r="A110" t="str">
            <v>C1001306</v>
          </cell>
          <cell r="B110" t="str">
            <v>Broome (Co)</v>
          </cell>
          <cell r="C110">
            <v>82080</v>
          </cell>
          <cell r="D110" t="str">
            <v>Broome County River Trails Plan and Intermunicipal Waterfront Public Access Plan</v>
          </cell>
          <cell r="E110" t="str">
            <v>Broome County will update the Four Rivers: An Intermunicipal Waterfront Access Plan to revise and add information related to the boundary, inventory and analysis, policies, projects and programs to meet the requirements of a Local Waterfront Revitalization Program. A River Trails Plan will also be developed including a signage plan and design guide, a services assessment of river recreation support services, a continuous navigability assessment of hazard locations, and a river guide.</v>
          </cell>
          <cell r="F110">
            <v>150000</v>
          </cell>
          <cell r="G110">
            <v>2018</v>
          </cell>
          <cell r="H110" t="str">
            <v>EPF</v>
          </cell>
          <cell r="I110" t="str">
            <v>LWRP</v>
          </cell>
          <cell r="J110" t="str">
            <v>Jaime Reppert</v>
          </cell>
          <cell r="K110" t="str">
            <v>Barbara Kendall</v>
          </cell>
          <cell r="L110">
            <v>0.25</v>
          </cell>
          <cell r="M110">
            <v>50000</v>
          </cell>
          <cell r="N110">
            <v>200000</v>
          </cell>
          <cell r="O110" t="str">
            <v>Meg Bowers</v>
          </cell>
        </row>
        <row r="111">
          <cell r="A111" t="str">
            <v>C1001307</v>
          </cell>
          <cell r="B111" t="str">
            <v>Canandaigua (C)</v>
          </cell>
          <cell r="C111">
            <v>81562</v>
          </cell>
          <cell r="D111" t="str">
            <v xml:space="preserve">Canandaigua Lake Watershed Management Plan Update </v>
          </cell>
          <cell r="E111" t="str">
            <v>The City of Canandaigua and the Canandaigua Lake Watershed Council will update the 2014 Canandaigua Lake Watershed Plan to meet 9-Element Plan criteria. The update will include monitoring harmful algal blooms and water quality to provide a quantitative load reduction goal and develop a systematic approach to mitigate blooms which have caused serious economic consequences from public beach closures, increased water filtration costs, and reduced tourism.</v>
          </cell>
          <cell r="F111">
            <v>90500</v>
          </cell>
          <cell r="G111">
            <v>2018</v>
          </cell>
          <cell r="H111" t="str">
            <v>EPF</v>
          </cell>
          <cell r="I111" t="str">
            <v>LWRP</v>
          </cell>
          <cell r="J111" t="str">
            <v>Kate Black</v>
          </cell>
          <cell r="K111" t="str">
            <v>Amy DeGaetano</v>
          </cell>
          <cell r="L111">
            <v>0.25</v>
          </cell>
          <cell r="M111">
            <v>30167</v>
          </cell>
          <cell r="N111">
            <v>120667</v>
          </cell>
          <cell r="O111" t="str">
            <v>Kazim Jafri</v>
          </cell>
        </row>
        <row r="112">
          <cell r="A112" t="str">
            <v>C1001311</v>
          </cell>
          <cell r="B112" t="str">
            <v>Cohoes (C)</v>
          </cell>
          <cell r="C112">
            <v>82699</v>
          </cell>
          <cell r="D112" t="str">
            <v>Hudson River Waterfront Park Design</v>
          </cell>
          <cell r="E112" t="str">
            <v>The City of Cohoes will advance its Urban Waterfront Rediscovery Plan goal of creating waterfront access by designing a new public park on Van Schaick Island along the Hudson River. The park will feature a boat launch, docking, greenspace, seating, lighting, shoreline stabilization, parking and a pathway connecting to the Black Bridge Trail.</v>
          </cell>
          <cell r="F112">
            <v>79000</v>
          </cell>
          <cell r="G112">
            <v>2018</v>
          </cell>
          <cell r="H112" t="str">
            <v>EPF</v>
          </cell>
          <cell r="I112" t="str">
            <v>LWRP</v>
          </cell>
          <cell r="J112" t="str">
            <v>Kate Black</v>
          </cell>
          <cell r="K112" t="str">
            <v>Amy DeGaetano</v>
          </cell>
          <cell r="L112">
            <v>0.25</v>
          </cell>
          <cell r="M112">
            <v>26334</v>
          </cell>
          <cell r="N112">
            <v>105334</v>
          </cell>
          <cell r="O112" t="str">
            <v>Meg Bowers</v>
          </cell>
        </row>
        <row r="113">
          <cell r="A113" t="str">
            <v>C1001313</v>
          </cell>
          <cell r="B113" t="str">
            <v>Coxsackie (V)</v>
          </cell>
          <cell r="C113">
            <v>83353</v>
          </cell>
          <cell r="D113" t="str">
            <v>Village of Coxsackie Local Waterfront Revitalization Program</v>
          </cell>
          <cell r="E113" t="str">
            <v>The Village of Coxsackie will develop a Local Waterfront Revitalization Program (LWRP) for its Hudson River waterfront and downtown area. This effort will complement the Village's Comprehensive Plan, address underutilized riverfront sites, and explore the feasibility of transforming a vacant Village-owned building into a visitor center. The LWRP will include a inventory and analysis of existing conditions, local law analysis, a land and water use plan, and identify revitalization projects.</v>
          </cell>
          <cell r="F113">
            <v>100000</v>
          </cell>
          <cell r="G113">
            <v>2018</v>
          </cell>
          <cell r="H113" t="str">
            <v>EPF</v>
          </cell>
          <cell r="I113" t="str">
            <v>LWRP</v>
          </cell>
          <cell r="J113" t="str">
            <v>Lisa Vasilakos</v>
          </cell>
          <cell r="K113" t="str">
            <v>Barbara Kendall</v>
          </cell>
          <cell r="L113">
            <v>0.25</v>
          </cell>
          <cell r="M113">
            <v>33334</v>
          </cell>
          <cell r="N113">
            <v>133334</v>
          </cell>
          <cell r="O113" t="str">
            <v>Meg Bowers</v>
          </cell>
        </row>
        <row r="114">
          <cell r="A114" t="str">
            <v>C1001314</v>
          </cell>
          <cell r="B114" t="str">
            <v>Esopus (T)</v>
          </cell>
          <cell r="C114">
            <v>80656</v>
          </cell>
          <cell r="D114" t="str">
            <v>Town of Esopus Local Waterfront Revitalization Program Amendment</v>
          </cell>
          <cell r="E114" t="str">
            <v>The Town of Esopus will update their 1987 LWRP to establish a long term strategy for the continued protection of its Hudson River and Rondout Creek waterfronts. The LWRP update will identify policies and projects to revitalize hamlets, increase flood resiliency, improve waterfront access and connectivity, establish a marketing campaign for improved tourism and economic development and consider expanding the LWRP boundary to include the towns entire Rondout Creek and Wallkill River waterfronts.</v>
          </cell>
          <cell r="F114">
            <v>75688</v>
          </cell>
          <cell r="G114">
            <v>2018</v>
          </cell>
          <cell r="H114" t="str">
            <v>EPF</v>
          </cell>
          <cell r="I114" t="str">
            <v>LWRP</v>
          </cell>
          <cell r="J114" t="str">
            <v>Joshua Hunn</v>
          </cell>
          <cell r="K114" t="str">
            <v>Amy DeGaetano</v>
          </cell>
          <cell r="L114">
            <v>0.15</v>
          </cell>
          <cell r="M114">
            <v>13357</v>
          </cell>
          <cell r="N114">
            <v>89045</v>
          </cell>
          <cell r="O114" t="str">
            <v>Meg Bowers</v>
          </cell>
        </row>
        <row r="115">
          <cell r="A115" t="str">
            <v>C1001315</v>
          </cell>
          <cell r="B115" t="str">
            <v>Evans (T)</v>
          </cell>
          <cell r="C115">
            <v>82129</v>
          </cell>
          <cell r="D115" t="str">
            <v>Sturgeon Point Marina Repairs</v>
          </cell>
          <cell r="E115" t="str">
            <v>The Town of Evans will implement its Local Waterfront Revitalization Program by designing and constructing repairs to the western breakwater which protects the Sturgeon Point Marina. The walkway atop the breakwall will also be repaired to reestablish safe public access. This project will guarantee the safe operation of this popular recreational resource, which provides boat dockage and public access to the waters and fisheries in Lake Erie and opens the door for future marina expansion.</v>
          </cell>
          <cell r="F115">
            <v>1161225</v>
          </cell>
          <cell r="G115">
            <v>2018</v>
          </cell>
          <cell r="H115" t="str">
            <v>EPF</v>
          </cell>
          <cell r="I115" t="str">
            <v>LWRP</v>
          </cell>
          <cell r="J115" t="str">
            <v>Valeria Ivan</v>
          </cell>
          <cell r="K115" t="str">
            <v>Amy DeGaetano</v>
          </cell>
          <cell r="L115">
            <v>0.25</v>
          </cell>
          <cell r="M115">
            <v>387075</v>
          </cell>
          <cell r="N115">
            <v>1548300</v>
          </cell>
          <cell r="O115" t="str">
            <v>Kazim Jafri</v>
          </cell>
        </row>
        <row r="116">
          <cell r="A116" t="str">
            <v>C1001317</v>
          </cell>
          <cell r="B116" t="str">
            <v>Fulton (C)</v>
          </cell>
          <cell r="C116">
            <v>81999</v>
          </cell>
          <cell r="D116" t="str">
            <v>Pathfinder and Canalview Trail Construction Phase 1</v>
          </cell>
          <cell r="E116" t="str">
            <v>The City of Fulton will construct Phase 1 of the Pathfinder Canal Towpath and Canalview Bridge Walk Trails on the Oswego Canal. The project will advance the goals in the City's draft Local Waterfront Revitalization Program by capitalizing on Fulton's canal location to increase recreational opportunities, support tourism and spur economic growth. Construction will include trail paving, kiosks, lighting, site furnishings, landscaping and interpretive panels.</v>
          </cell>
          <cell r="F116">
            <v>750000</v>
          </cell>
          <cell r="G116">
            <v>2018</v>
          </cell>
          <cell r="H116" t="str">
            <v>EPF</v>
          </cell>
          <cell r="I116" t="str">
            <v>LWRP</v>
          </cell>
          <cell r="J116" t="str">
            <v>Jaime Reppert</v>
          </cell>
          <cell r="K116" t="str">
            <v>Barbara Kendall</v>
          </cell>
          <cell r="L116">
            <v>0.15</v>
          </cell>
          <cell r="M116">
            <v>132353</v>
          </cell>
          <cell r="N116">
            <v>882353</v>
          </cell>
          <cell r="O116" t="str">
            <v>Kazim Jafri</v>
          </cell>
        </row>
        <row r="117">
          <cell r="A117" t="str">
            <v>C1001318</v>
          </cell>
          <cell r="B117" t="str">
            <v>Geneva (C)</v>
          </cell>
          <cell r="C117">
            <v>81963</v>
          </cell>
          <cell r="D117" t="str">
            <v>Marina Amenities and Public Beach Design and Construction</v>
          </cell>
          <cell r="E117" t="str">
            <v>To implement the Geneva Waterfront Infrastructure Feasibility Study, the City of Geneva will improve public access to Seneca Lake by designing and constructing marina amenities including a canoe/kayak launch, dock utilities and restrooms at Long Pier. The City will also prepare a Beach Feasibility Study to determine the best location for a public beach along the City's shoreline and subsequently complete beach design and construction.</v>
          </cell>
          <cell r="F117">
            <v>924000</v>
          </cell>
          <cell r="G117">
            <v>2018</v>
          </cell>
          <cell r="H117" t="str">
            <v>EPF</v>
          </cell>
          <cell r="I117" t="str">
            <v>LWRP</v>
          </cell>
          <cell r="J117" t="str">
            <v>Amy DeGaetano</v>
          </cell>
          <cell r="K117" t="str">
            <v>Stephanie Wojtowicz</v>
          </cell>
          <cell r="L117">
            <v>0.25</v>
          </cell>
          <cell r="M117">
            <v>308000</v>
          </cell>
          <cell r="N117">
            <v>1232000</v>
          </cell>
          <cell r="O117" t="str">
            <v>Kazim Jafri</v>
          </cell>
        </row>
        <row r="118">
          <cell r="A118" t="str">
            <v>C1001319</v>
          </cell>
          <cell r="B118" t="str">
            <v>Geneva (T)</v>
          </cell>
          <cell r="C118">
            <v>80874</v>
          </cell>
          <cell r="D118" t="str">
            <v>Seneca Lake Watershed Nine Element Plan</v>
          </cell>
          <cell r="E118" t="str">
            <v>The Town of Geneva, in partnership with key stakeholders, will prepare a Nine Element Plan for the Seneca Lake Watershed to address deteriorating water quality conditions, high nutrient levels, and occurrences of harmful algal blooms. The Plan will identify the quantity and source of pollutants, determine water quality goals, define pollution reductions needed to meet the goals and recommend actions or best management practices needed improve water quality.</v>
          </cell>
          <cell r="F118">
            <v>270000</v>
          </cell>
          <cell r="G118">
            <v>2018</v>
          </cell>
          <cell r="H118" t="str">
            <v>EPF</v>
          </cell>
          <cell r="I118" t="str">
            <v>LWRP</v>
          </cell>
          <cell r="J118" t="str">
            <v>Kate Black</v>
          </cell>
          <cell r="K118" t="str">
            <v>Amy DeGaetano</v>
          </cell>
          <cell r="L118">
            <v>0.25</v>
          </cell>
          <cell r="M118">
            <v>90000</v>
          </cell>
          <cell r="N118">
            <v>360000</v>
          </cell>
          <cell r="O118" t="str">
            <v>Kazim Jafri</v>
          </cell>
        </row>
        <row r="119">
          <cell r="A119" t="str">
            <v>C1001320</v>
          </cell>
          <cell r="B119" t="str">
            <v>Gloversville (C)</v>
          </cell>
          <cell r="C119">
            <v>80571</v>
          </cell>
          <cell r="D119" t="str">
            <v>City of Gloversville Local Waterfront Revitalization Program</v>
          </cell>
          <cell r="E119" t="str">
            <v>The City of Gloversville will develop a Local Waterfront Revitalization Program to guide future development along the Cayadutta Creek and downtown Gloversville. The LWRP will focus on developing the City's waterfront resources in a sustainable manner, creating recreational opportunities, and preserving historic architecture and will serve as a resource to the City, developers, residents, and private property owners as they invest in downtown Gloversville and its surrounding neighborhoods.</v>
          </cell>
          <cell r="F119">
            <v>78000</v>
          </cell>
          <cell r="G119">
            <v>2018</v>
          </cell>
          <cell r="H119" t="str">
            <v>EPF</v>
          </cell>
          <cell r="I119" t="str">
            <v>LWRP</v>
          </cell>
          <cell r="J119" t="str">
            <v>Jaime Reppert</v>
          </cell>
          <cell r="K119" t="str">
            <v>Barbara Kendall</v>
          </cell>
          <cell r="L119">
            <v>0.25</v>
          </cell>
          <cell r="M119">
            <v>26000</v>
          </cell>
          <cell r="N119">
            <v>104000</v>
          </cell>
          <cell r="O119" t="str">
            <v>Meg Bowers</v>
          </cell>
        </row>
        <row r="120">
          <cell r="A120" t="str">
            <v>C1001321</v>
          </cell>
          <cell r="B120" t="str">
            <v>Hamburg (T)</v>
          </cell>
          <cell r="C120">
            <v>83531</v>
          </cell>
          <cell r="D120" t="str">
            <v>Town of Hamburg Marina Feasibility Study</v>
          </cell>
          <cell r="E120" t="str">
            <v>The Town of Hamburg will develop a feasibility study for revitalization of its existing boat launch at Town Park and surrounding areas. This project will advance the Town's Local Waterfront Revitalization Program goal of improving recreational boating amenities along Lake Erie. Study components will include: evaluation of sedimentation, review of existing and historical shoreline, coastal modeling, marina feasibility, conceptual designs, market study, and environmental impact assessment.</v>
          </cell>
          <cell r="F120">
            <v>85000</v>
          </cell>
          <cell r="G120">
            <v>2018</v>
          </cell>
          <cell r="H120" t="str">
            <v>EPF</v>
          </cell>
          <cell r="I120" t="str">
            <v>LWRP</v>
          </cell>
          <cell r="J120" t="str">
            <v>Valeria Ivan</v>
          </cell>
          <cell r="K120" t="str">
            <v>Amy DeGaetano</v>
          </cell>
          <cell r="L120">
            <v>0.25</v>
          </cell>
          <cell r="M120">
            <v>28334</v>
          </cell>
          <cell r="N120">
            <v>113334</v>
          </cell>
          <cell r="O120" t="str">
            <v>Kazim Jafri</v>
          </cell>
        </row>
        <row r="121">
          <cell r="A121" t="str">
            <v>C1001322</v>
          </cell>
          <cell r="B121" t="str">
            <v>Haverstraw (V)</v>
          </cell>
          <cell r="C121">
            <v>83017</v>
          </cell>
          <cell r="D121" t="str">
            <v>Village of Haverstraw Hudson River Shoreline Improvements</v>
          </cell>
          <cell r="E121" t="str">
            <v>The Village of Haverstraw will design and construct shoreline improvements adjacent to the former Chair Factory site along the Hudson River and Bowline Pond. The shoreline improvements include shoreline resilient designs to protect the site from erosion and allow for mixed-use, recreation and tourism based development. This project advances the Village's Local Waterfront Revitalization Program by supporting redevelopment of this underutilized waterfront property.</v>
          </cell>
          <cell r="F121">
            <v>262500</v>
          </cell>
          <cell r="G121">
            <v>2018</v>
          </cell>
          <cell r="H121" t="str">
            <v>EPF</v>
          </cell>
          <cell r="I121" t="str">
            <v>LWRP</v>
          </cell>
          <cell r="J121" t="str">
            <v>Joshua Hunn</v>
          </cell>
          <cell r="K121" t="str">
            <v>Amy DeGaetano</v>
          </cell>
          <cell r="L121">
            <v>0.25</v>
          </cell>
          <cell r="M121">
            <v>87500</v>
          </cell>
          <cell r="N121">
            <v>350000</v>
          </cell>
          <cell r="O121" t="str">
            <v>Daniella Richards</v>
          </cell>
        </row>
        <row r="122">
          <cell r="A122" t="str">
            <v>C1001323</v>
          </cell>
          <cell r="B122" t="str">
            <v>Hector (T)</v>
          </cell>
          <cell r="C122">
            <v>81481</v>
          </cell>
          <cell r="D122" t="str">
            <v xml:space="preserve">Town of Hector Waterfront Revitalization Program </v>
          </cell>
          <cell r="E122" t="str">
            <v>The Town of Hector will develop a local Waterfront Revitalization Program for its Seneca Lake waterfront. The development of the LWRP will focus on guiding future development, protecting water quality, enhancing access to recreation, addressing watershed management issues, and promoting economic revitalization.</v>
          </cell>
          <cell r="F122">
            <v>82500</v>
          </cell>
          <cell r="G122">
            <v>2018</v>
          </cell>
          <cell r="H122" t="str">
            <v>EPF</v>
          </cell>
          <cell r="I122" t="str">
            <v>LWRP</v>
          </cell>
          <cell r="J122" t="str">
            <v>Jaime Reppert</v>
          </cell>
          <cell r="K122" t="str">
            <v>Barbara Kendall</v>
          </cell>
          <cell r="L122">
            <v>0.25</v>
          </cell>
          <cell r="M122">
            <v>27500</v>
          </cell>
          <cell r="N122">
            <v>110000</v>
          </cell>
          <cell r="O122" t="str">
            <v>Meg Bowers</v>
          </cell>
        </row>
        <row r="123">
          <cell r="A123" t="str">
            <v>C1001327</v>
          </cell>
          <cell r="B123" t="str">
            <v>Long Beach (C)</v>
          </cell>
          <cell r="C123">
            <v>84637</v>
          </cell>
          <cell r="D123" t="str">
            <v>City of Long Beach Local Waterfront Revitalization Program</v>
          </cell>
          <cell r="E123" t="str">
            <v>The City of Long Beach will complete and adopt its Local Waterfront Revitalization Plan (LWRP). The City will revise its draft LWRP to ensure it conforms with all legislative requirements and conduct public outreach events to solicit public input on waterfront issues. The LWRP will include strategies and recommend projects to guide appropriate waterfront development and mitigate climate change impacts to achieve the City's vision of resiliency and sound economic development.</v>
          </cell>
          <cell r="F123">
            <v>90100</v>
          </cell>
          <cell r="G123">
            <v>2018</v>
          </cell>
          <cell r="H123" t="str">
            <v>EPF</v>
          </cell>
          <cell r="I123" t="str">
            <v>LWRP</v>
          </cell>
          <cell r="J123" t="str">
            <v>Irene Holak</v>
          </cell>
          <cell r="K123" t="str">
            <v>Fred Landa</v>
          </cell>
          <cell r="L123">
            <v>0.15</v>
          </cell>
          <cell r="M123">
            <v>15900</v>
          </cell>
          <cell r="N123">
            <v>106000</v>
          </cell>
          <cell r="O123" t="str">
            <v>Daniella Richards</v>
          </cell>
        </row>
        <row r="124">
          <cell r="A124" t="str">
            <v>C1001328</v>
          </cell>
          <cell r="B124" t="str">
            <v>Malone (V)</v>
          </cell>
          <cell r="C124">
            <v>83015</v>
          </cell>
          <cell r="D124" t="str">
            <v>Malone Memorial Recreation Park Improvements</v>
          </cell>
          <cell r="E124" t="str">
            <v>The Village of Malone will design and construct improvements to the Memorial Recreation Park along the Salmon River, implementing the Village and Town of Malone Local Waterfront Revitalization Program and the Memorial Recreation Park Master Plan. Improvements will enhance public access by expanding and developing vehicle circulation and pedestrian safety.</v>
          </cell>
          <cell r="F124">
            <v>130000</v>
          </cell>
          <cell r="G124">
            <v>2018</v>
          </cell>
          <cell r="H124" t="str">
            <v>EPF</v>
          </cell>
          <cell r="I124" t="str">
            <v>LWRP</v>
          </cell>
          <cell r="J124" t="str">
            <v>Kate Black</v>
          </cell>
          <cell r="K124" t="str">
            <v>Amy DeGaetano</v>
          </cell>
          <cell r="L124">
            <v>0.25</v>
          </cell>
          <cell r="M124">
            <v>43334</v>
          </cell>
          <cell r="N124">
            <v>173334</v>
          </cell>
          <cell r="O124" t="str">
            <v>Alex Waite</v>
          </cell>
        </row>
        <row r="125">
          <cell r="A125" t="str">
            <v>C1001329</v>
          </cell>
          <cell r="B125" t="str">
            <v>Minerva (T)</v>
          </cell>
          <cell r="C125">
            <v>81604</v>
          </cell>
          <cell r="D125" t="str">
            <v>Town of Minerva and Willsboro Local Waterfront Revitalization Programs and Bulwagga Bay Beach and Campground Remediation Plan</v>
          </cell>
          <cell r="E125" t="str">
            <v>The Towns of Minerva and Town of Willsboro will prepare Local Waterfront Revitalization Programs to evaluate existing conditions, guide appropriate development and recommend revitalization projects that will attract and retain residents, visitors and businesses, support tourism and improve public access to the waterfront. The Town of Moriah will prepare a remediation plan to address erosion threatening recreational use of the municipal Bulwagga Bay Beach and Campground along Lake Champlain.</v>
          </cell>
          <cell r="F125">
            <v>128174</v>
          </cell>
          <cell r="G125">
            <v>2018</v>
          </cell>
          <cell r="H125" t="str">
            <v>EPF</v>
          </cell>
          <cell r="I125" t="str">
            <v>LWRP</v>
          </cell>
          <cell r="J125" t="str">
            <v>Kate Black</v>
          </cell>
          <cell r="K125" t="str">
            <v>Amy DeGaetano</v>
          </cell>
          <cell r="L125">
            <v>0.25</v>
          </cell>
          <cell r="M125">
            <v>42725</v>
          </cell>
          <cell r="N125">
            <v>170899</v>
          </cell>
          <cell r="O125" t="str">
            <v>Alex Waite</v>
          </cell>
        </row>
        <row r="126">
          <cell r="A126" t="str">
            <v>C1001330</v>
          </cell>
          <cell r="B126" t="str">
            <v>Montgomery (Co)</v>
          </cell>
          <cell r="C126">
            <v>81205</v>
          </cell>
          <cell r="D126" t="str">
            <v>Montgomery County Kayak Share Project</v>
          </cell>
          <cell r="E126" t="str">
            <v>Montgomery County will work cooperatively with Fonda, St. Johnsville, Canajoharie, and Amsterdam to create recreational opportunities along the Mohawk River by installing long and short-term kayak storage and an ADA accessible floating launch. The project will also include the development of the Ticket to Paddle Program; Water Trail Ambassadors Program and a Water Trail Signage Plan for Montgomery County. This project will further implementation of the Amsterdam and Western Montgomery LWRPs.</v>
          </cell>
          <cell r="F126">
            <v>148740</v>
          </cell>
          <cell r="G126">
            <v>2018</v>
          </cell>
          <cell r="H126" t="str">
            <v>EPF</v>
          </cell>
          <cell r="I126" t="str">
            <v>LWRP</v>
          </cell>
          <cell r="J126" t="str">
            <v>Joshua Hunn</v>
          </cell>
          <cell r="K126" t="str">
            <v>Amy DeGaetano</v>
          </cell>
          <cell r="L126">
            <v>0.25</v>
          </cell>
          <cell r="M126">
            <v>49580</v>
          </cell>
          <cell r="N126">
            <v>198320</v>
          </cell>
          <cell r="O126" t="str">
            <v>Meg Bowers</v>
          </cell>
        </row>
        <row r="127">
          <cell r="A127" t="str">
            <v>C1001331</v>
          </cell>
          <cell r="B127" t="str">
            <v>New York (C)</v>
          </cell>
          <cell r="C127">
            <v>80864</v>
          </cell>
          <cell r="D127" t="str">
            <v>Harbor Brook Wetland Restoration Design</v>
          </cell>
          <cell r="E127" t="str">
            <v>The New York City (NYC) Department of Parks &amp; Recreation will implement the NYC Waterfront Revitalization Program by finalizing the designs for coastal habitat restoration along Harbor Brook, one of the only streams remaining on the industrialized North Shore of Staten Island, by the Snug Harbor Cultural Center. Designs will include salt marsh restoration, tidal channel improvement, upland forest enhancement, increased public viewpoints and green infrastructure to manage stormwater.</v>
          </cell>
          <cell r="F127">
            <v>250000</v>
          </cell>
          <cell r="G127">
            <v>2018</v>
          </cell>
          <cell r="H127" t="str">
            <v>EPF</v>
          </cell>
          <cell r="I127" t="str">
            <v>LWRP</v>
          </cell>
          <cell r="J127" t="str">
            <v>Fred Landa</v>
          </cell>
          <cell r="K127" t="str">
            <v>Barbara Kendall</v>
          </cell>
          <cell r="L127">
            <v>0.15</v>
          </cell>
          <cell r="M127">
            <v>44118</v>
          </cell>
          <cell r="N127">
            <v>294118</v>
          </cell>
          <cell r="O127" t="str">
            <v>Daniella Richards</v>
          </cell>
        </row>
        <row r="128">
          <cell r="A128" t="str">
            <v>C1001332</v>
          </cell>
          <cell r="B128" t="str">
            <v>New York (C)</v>
          </cell>
          <cell r="C128">
            <v>83055</v>
          </cell>
          <cell r="D128" t="str">
            <v>NYC Comprehensive Waterfront Plan Update</v>
          </cell>
          <cell r="E128" t="str">
            <v>The NYC Department of City Planning (DCP) will launch an update of the NYC Comprehensive Waterfront Plan. DCP will conduct extensive public outreach and develop communication materials to promote awareness of waterfront issues and solicit input from stakeholders. The update will provide a strategic vision for public access, coastal resilience, habitat restoration, water quality, water-based commerce and serve as a basis for any future update to the NYC Waterfront Revitalization Program.</v>
          </cell>
          <cell r="F128">
            <v>424500</v>
          </cell>
          <cell r="G128">
            <v>2018</v>
          </cell>
          <cell r="H128" t="str">
            <v>EPF</v>
          </cell>
          <cell r="I128" t="str">
            <v>LWRP</v>
          </cell>
          <cell r="J128" t="str">
            <v>Fred Landa</v>
          </cell>
          <cell r="K128" t="str">
            <v>Barbara Kendall</v>
          </cell>
          <cell r="L128">
            <v>0.15</v>
          </cell>
          <cell r="M128">
            <v>74912</v>
          </cell>
          <cell r="N128">
            <v>499412</v>
          </cell>
          <cell r="O128" t="str">
            <v>Daniella Richards</v>
          </cell>
        </row>
        <row r="129">
          <cell r="A129" t="str">
            <v>C1001334</v>
          </cell>
          <cell r="B129" t="str">
            <v>Niagara Falls (C)</v>
          </cell>
          <cell r="C129">
            <v>82923</v>
          </cell>
          <cell r="D129" t="str">
            <v xml:space="preserve">City of Niagara Falls Local Waterfront Revitalization Program </v>
          </cell>
          <cell r="E129" t="str">
            <v>The City of Niagara Falls will prepare a Local Waterfront Revitalization Program (LWRP) for its Niagara River waterfront. The LWRP will guide appropriate waterfront development and focus on strengthening tourism, economic development as well as protection of natural resources and cultural assets. To advance the City's waterfront vision, preliminary designs for recommended revitalization projects will be developed to enable prompt implementation.</v>
          </cell>
          <cell r="F129">
            <v>493000</v>
          </cell>
          <cell r="G129">
            <v>2018</v>
          </cell>
          <cell r="H129" t="str">
            <v>EPF</v>
          </cell>
          <cell r="I129" t="str">
            <v>LWRP</v>
          </cell>
          <cell r="J129" t="str">
            <v>Valeria Ivan</v>
          </cell>
          <cell r="K129" t="str">
            <v>Amy DeGaetano</v>
          </cell>
          <cell r="L129">
            <v>0.15</v>
          </cell>
          <cell r="M129">
            <v>87000</v>
          </cell>
          <cell r="N129">
            <v>580000</v>
          </cell>
          <cell r="O129" t="str">
            <v>Kazim Jafri</v>
          </cell>
        </row>
        <row r="130">
          <cell r="A130" t="str">
            <v>C1001335</v>
          </cell>
          <cell r="B130" t="str">
            <v>North Hempstead (T)</v>
          </cell>
          <cell r="C130">
            <v>83059</v>
          </cell>
          <cell r="D130" t="str">
            <v>Manhasset Bay Water Quality Improvement Plan</v>
          </cell>
          <cell r="E130" t="str">
            <v>The Town of North Hempstead, in partnership with the Manhasset Bay Protection Committee, will update the 1999 Water Quality Improvement Plan for Manhasset Bay, a vital economic resource to the community. The Plan will identify major pollution sources, including pathogens, and develop projects recommendations and management actions to eliminate these sources with a focus on how climate change and habitat loss may impact the bay.</v>
          </cell>
          <cell r="F130">
            <v>125000</v>
          </cell>
          <cell r="G130">
            <v>2018</v>
          </cell>
          <cell r="H130" t="str">
            <v>EPF</v>
          </cell>
          <cell r="I130" t="str">
            <v>LWRP</v>
          </cell>
          <cell r="J130" t="str">
            <v>Irene Holak</v>
          </cell>
          <cell r="K130" t="str">
            <v>Fred Landa</v>
          </cell>
          <cell r="L130">
            <v>0.25</v>
          </cell>
          <cell r="M130">
            <v>41667</v>
          </cell>
          <cell r="N130">
            <v>166667</v>
          </cell>
          <cell r="O130" t="str">
            <v>Daniella Richards</v>
          </cell>
        </row>
        <row r="131">
          <cell r="A131" t="str">
            <v>C1001336</v>
          </cell>
          <cell r="B131" t="str">
            <v>Northville (V)</v>
          </cell>
          <cell r="C131">
            <v>81691</v>
          </cell>
          <cell r="D131" t="str">
            <v>Village of Northville Local Waterfront Revitalization Program</v>
          </cell>
          <cell r="E131" t="str">
            <v>The Village of Northville will develop a Local Waterfront Revitalization Program to establish community goals and strategies for future development along Northville Lake and Great Sacandaga Lake. The LWRP will focus on developing the Village's waterfront resources in a sustainable manner, creating recreational opportunities, preserving historic architecture and redevelopment of underutilized lands in downtown Northville.</v>
          </cell>
          <cell r="F131">
            <v>72750</v>
          </cell>
          <cell r="G131">
            <v>2018</v>
          </cell>
          <cell r="H131" t="str">
            <v>EPF</v>
          </cell>
          <cell r="I131" t="str">
            <v>LWRP</v>
          </cell>
          <cell r="J131" t="str">
            <v>Jaime Reppert</v>
          </cell>
          <cell r="K131" t="str">
            <v>Barbara Kendall</v>
          </cell>
          <cell r="L131">
            <v>0.25</v>
          </cell>
          <cell r="M131">
            <v>24250</v>
          </cell>
          <cell r="N131">
            <v>97000</v>
          </cell>
          <cell r="O131" t="str">
            <v>Meg Bowers</v>
          </cell>
        </row>
        <row r="132">
          <cell r="A132" t="str">
            <v>C1001337</v>
          </cell>
          <cell r="B132" t="str">
            <v>Nyack (V)</v>
          </cell>
          <cell r="C132">
            <v>83399</v>
          </cell>
          <cell r="D132" t="str">
            <v>Memorial Park, Village Marina Connection &amp; Waterfront Pathway</v>
          </cell>
          <cell r="E132" t="str">
            <v>The Village of Nyack, implementing its Local Waterfront Revitalization Program, will design and construct a walkway along the Hudson River connecting Memorial Park to the Village Marina. The walkway and related streetscaping improvements will link the Village's historic downtown to its waterfront and enhance waterfront access along the river. The Village will partner with a private developer who will contribute funding toward continuing the pedestrian pathway north of the marina.</v>
          </cell>
          <cell r="F132">
            <v>401700</v>
          </cell>
          <cell r="G132">
            <v>2018</v>
          </cell>
          <cell r="H132" t="str">
            <v>EPF</v>
          </cell>
          <cell r="I132" t="str">
            <v>LWRP</v>
          </cell>
          <cell r="J132" t="str">
            <v>Fred Landa</v>
          </cell>
          <cell r="K132" t="str">
            <v>Barbara Kendall</v>
          </cell>
          <cell r="L132">
            <v>0.25</v>
          </cell>
          <cell r="M132">
            <v>133900</v>
          </cell>
          <cell r="N132">
            <v>535600</v>
          </cell>
          <cell r="O132" t="str">
            <v>Daniella Richards</v>
          </cell>
        </row>
        <row r="133">
          <cell r="A133" t="str">
            <v>C1001338</v>
          </cell>
          <cell r="B133" t="str">
            <v>Oswego (C)</v>
          </cell>
          <cell r="C133">
            <v>83687</v>
          </cell>
          <cell r="D133" t="str">
            <v>Wrights Landing Marina Boater Services Improvements</v>
          </cell>
          <cell r="E133" t="str">
            <v>The City of Oswego will design and construct improvements at the city-owned Wright's Landing Marina on Lake Ontario. Improvements will include a new boater services station, renovation of two existing restroom facilities for boaters, and installation of a new pavilion, fire pit, and lighting. This project implements the City's Local Waterfront Revitalization Program and Oswego Waterfront Master Plan by attracting and retaining boaters, visitors and businesses to the waterfront.</v>
          </cell>
          <cell r="F133">
            <v>934200</v>
          </cell>
          <cell r="G133">
            <v>2018</v>
          </cell>
          <cell r="H133" t="str">
            <v>EPF</v>
          </cell>
          <cell r="I133" t="str">
            <v>LWRP</v>
          </cell>
          <cell r="J133" t="str">
            <v>Jaime Reppert</v>
          </cell>
          <cell r="K133" t="str">
            <v>Barbara Kendall</v>
          </cell>
          <cell r="L133">
            <v>0.25</v>
          </cell>
          <cell r="M133">
            <v>311400</v>
          </cell>
          <cell r="N133">
            <v>1245600</v>
          </cell>
          <cell r="O133" t="str">
            <v>Kazim Jafri</v>
          </cell>
        </row>
        <row r="134">
          <cell r="A134" t="str">
            <v>C1001339</v>
          </cell>
          <cell r="B134" t="str">
            <v>Piermont (V)</v>
          </cell>
          <cell r="C134">
            <v>83471</v>
          </cell>
          <cell r="D134" t="str">
            <v>Zoning and Building Code Update</v>
          </cell>
          <cell r="E134" t="str">
            <v>The Village of Piermont will update their local zoning and building code to incorporate climate change resiliency and sustainability policies. The update will ensure the Village has the tools necessary to implement its Local Waterfront Revitalization Program and mitigate impacts of projected sea level rise on the Village’s Hudson River shoreline and its incomparable shoreline assets.</v>
          </cell>
          <cell r="F134">
            <v>60000</v>
          </cell>
          <cell r="G134">
            <v>2018</v>
          </cell>
          <cell r="H134" t="str">
            <v>EPF</v>
          </cell>
          <cell r="I134" t="str">
            <v>LWRP</v>
          </cell>
          <cell r="J134" t="str">
            <v>Joshua Hunn</v>
          </cell>
          <cell r="K134" t="str">
            <v>Amy DeGaetano</v>
          </cell>
          <cell r="L134">
            <v>0.25</v>
          </cell>
          <cell r="M134">
            <v>20000</v>
          </cell>
          <cell r="N134">
            <v>80000</v>
          </cell>
          <cell r="O134" t="str">
            <v>Daniella Richards</v>
          </cell>
        </row>
        <row r="135">
          <cell r="A135" t="str">
            <v>C1001340</v>
          </cell>
          <cell r="B135" t="str">
            <v>Plattsburgh (C)</v>
          </cell>
          <cell r="C135">
            <v>81138</v>
          </cell>
          <cell r="D135" t="str">
            <v>City of Plattsburgh Local Waterfront Revitalization Program and Comprehensive Plan Update</v>
          </cell>
          <cell r="E135" t="str">
            <v>The City of Plattsburgh will advance community planning by completing their Draft Local Waterfront Revitalization Program for their Lake Champlain and Saranac River waterfronts as well as updating their comprehensive plan and zoning law. The project will also catalyze the City's Downtown Revitalization Initiative Strategic Investment Plan by developing an Request For Proposals to consider market evaluation of the Dock Street Waterfront District and infrastructure improvements.</v>
          </cell>
          <cell r="F135">
            <v>125366</v>
          </cell>
          <cell r="G135">
            <v>2018</v>
          </cell>
          <cell r="H135" t="str">
            <v>EPF</v>
          </cell>
          <cell r="I135" t="str">
            <v>LWRP</v>
          </cell>
          <cell r="J135" t="str">
            <v>Barbara Kendall</v>
          </cell>
          <cell r="K135" t="str">
            <v>Stephanie Wojtowicz</v>
          </cell>
          <cell r="L135">
            <v>0.15</v>
          </cell>
          <cell r="M135">
            <v>22124</v>
          </cell>
          <cell r="N135">
            <v>147490</v>
          </cell>
          <cell r="O135" t="str">
            <v>Alex Waite</v>
          </cell>
        </row>
        <row r="136">
          <cell r="A136" t="str">
            <v>C1001341</v>
          </cell>
          <cell r="B136" t="str">
            <v>Rome (C)</v>
          </cell>
          <cell r="C136">
            <v>81747</v>
          </cell>
          <cell r="D136" t="str">
            <v>James Street Canal Overlook</v>
          </cell>
          <cell r="E136" t="str">
            <v>The City of Rome will design and build an overlook on the Erie Canal at South James, implementing the City's Urban Design Plan and its Brownfield Opportunity Area Plan. The overlook will feature fishing access, shade trees, seating, wayfinding and signage. The project is the first phase of the City's planned waterfront improvements stretching eastward to Erie Boulevard.</v>
          </cell>
          <cell r="F136">
            <v>502000</v>
          </cell>
          <cell r="G136">
            <v>2018</v>
          </cell>
          <cell r="H136" t="str">
            <v>EPF</v>
          </cell>
          <cell r="I136" t="str">
            <v>LWRP</v>
          </cell>
          <cell r="J136" t="str">
            <v>Jaime Reppert</v>
          </cell>
          <cell r="K136" t="str">
            <v>Barbara Kendall</v>
          </cell>
          <cell r="L136">
            <v>0.25</v>
          </cell>
          <cell r="M136">
            <v>167334</v>
          </cell>
          <cell r="N136">
            <v>669334</v>
          </cell>
          <cell r="O136" t="str">
            <v>Meg Bowers</v>
          </cell>
        </row>
        <row r="137">
          <cell r="A137" t="str">
            <v>C1001342</v>
          </cell>
          <cell r="B137" t="str">
            <v>Schoharie (V)</v>
          </cell>
          <cell r="C137">
            <v>81661</v>
          </cell>
          <cell r="D137" t="str">
            <v xml:space="preserve">Schoharie Creek Trail and Public Access Improvements </v>
          </cell>
          <cell r="E137" t="str">
            <v>The Village of Schoharie will implement its Schoharie Creek Waterfront Recreational Assets Plan by constructing a 1.75-mile trail along the creekside with connections to Main Street businesses, creating two new parking lots, and developing the Village's first canoe/kayak launch. The new launch will create a 2-mile blueway trail between the Village and Central Bridge.</v>
          </cell>
          <cell r="F137">
            <v>506500</v>
          </cell>
          <cell r="G137">
            <v>2018</v>
          </cell>
          <cell r="H137" t="str">
            <v>EPF</v>
          </cell>
          <cell r="I137" t="str">
            <v>LWRP</v>
          </cell>
          <cell r="J137" t="str">
            <v>Maria Garcia</v>
          </cell>
          <cell r="K137" t="str">
            <v>Jaime Reppert</v>
          </cell>
          <cell r="L137">
            <v>0.25</v>
          </cell>
          <cell r="M137">
            <v>168834</v>
          </cell>
          <cell r="N137">
            <v>675334</v>
          </cell>
          <cell r="O137" t="str">
            <v>Meg Bowers</v>
          </cell>
        </row>
        <row r="138">
          <cell r="A138" t="str">
            <v>C1001343</v>
          </cell>
          <cell r="B138" t="str">
            <v>Sheridan (T)</v>
          </cell>
          <cell r="C138">
            <v>82971</v>
          </cell>
          <cell r="D138" t="str">
            <v>Sheridan Bay Park Improvements</v>
          </cell>
          <cell r="E138" t="str">
            <v>The Town of Sheridan will design and construct improvements to Sheridan Bay Park, on the Lake Erie Waterfront. The improvements will consist of the completion of drainage on the northern and eastern sides for the park, construction of park amenities, including a pavilion and ADA accessibility upgrades to the bathhouse for users with impaired physical mobility, and bathhouse renovation. This project supports the Town's Local Waterfront Revitalization Program under development.</v>
          </cell>
          <cell r="F138">
            <v>90750</v>
          </cell>
          <cell r="G138">
            <v>2018</v>
          </cell>
          <cell r="H138" t="str">
            <v>EPF</v>
          </cell>
          <cell r="I138" t="str">
            <v>LWRP</v>
          </cell>
          <cell r="J138" t="str">
            <v>Valeria Ivan</v>
          </cell>
          <cell r="K138" t="str">
            <v>Amy DeGaetano</v>
          </cell>
          <cell r="L138">
            <v>0.25</v>
          </cell>
          <cell r="M138">
            <v>30250</v>
          </cell>
          <cell r="N138">
            <v>121000</v>
          </cell>
          <cell r="O138" t="str">
            <v>Kazim Jafri</v>
          </cell>
        </row>
        <row r="139">
          <cell r="A139" t="str">
            <v>C1001344</v>
          </cell>
          <cell r="B139" t="str">
            <v>Sidney (V)</v>
          </cell>
          <cell r="C139">
            <v>82266</v>
          </cell>
          <cell r="D139" t="str">
            <v xml:space="preserve">Village of Sidney Local Waterfront Revitalization Program </v>
          </cell>
          <cell r="E139" t="str">
            <v>The Village of Sidney will prepare a Local Waterfront Revitalization Program (LWRP) to guide resilient and sustainable growth along its Susquehanna waterfront and downtown. LWRP preparation will include an update of the zoning code and other land management tools to ensure future development will advance the Village's goal of promoting mixed-use, age-friendly, compact, flood resistant development as well as recommend projects to achieve waterfront revitalization goals.</v>
          </cell>
          <cell r="F139">
            <v>100000</v>
          </cell>
          <cell r="G139">
            <v>2018</v>
          </cell>
          <cell r="H139" t="str">
            <v>EPF</v>
          </cell>
          <cell r="I139" t="str">
            <v>LWRP</v>
          </cell>
          <cell r="J139" t="str">
            <v>Maria Garcia</v>
          </cell>
          <cell r="K139" t="str">
            <v>Joshua Hunn</v>
          </cell>
          <cell r="L139">
            <v>0.25</v>
          </cell>
          <cell r="M139">
            <v>33334</v>
          </cell>
          <cell r="N139">
            <v>133334</v>
          </cell>
          <cell r="O139" t="str">
            <v>Meg Bowers</v>
          </cell>
        </row>
        <row r="140">
          <cell r="A140" t="str">
            <v>C1001345</v>
          </cell>
          <cell r="B140" t="str">
            <v>Skaneateles (T)</v>
          </cell>
          <cell r="C140">
            <v>80709</v>
          </cell>
          <cell r="D140" t="str">
            <v>Skaneateles Watershed Nine Element Plan</v>
          </cell>
          <cell r="E140" t="str">
            <v>The Town of Skaneateles, with support from the Central New York Regional Planning and Development Board, will complete a Nine-Element Plan for the Skaneateles Lake Watershed. The Plan will address nutrient loading and Harmful Algal Bloom control as well as identify measures to address water quality issues throughout the entire watershed to sustain Skaneateles’ natural resources and the primary drinking water source for City of Syracuse.</v>
          </cell>
          <cell r="F140">
            <v>235650</v>
          </cell>
          <cell r="G140">
            <v>2018</v>
          </cell>
          <cell r="H140" t="str">
            <v>EPF</v>
          </cell>
          <cell r="I140" t="str">
            <v>LWRP</v>
          </cell>
          <cell r="J140" t="str">
            <v>Kate Black</v>
          </cell>
          <cell r="K140" t="str">
            <v>Amy DeGaetano</v>
          </cell>
          <cell r="L140">
            <v>0.25</v>
          </cell>
          <cell r="M140">
            <v>78550</v>
          </cell>
          <cell r="N140">
            <v>314200</v>
          </cell>
          <cell r="O140" t="str">
            <v>Kazim Jafri</v>
          </cell>
        </row>
        <row r="141">
          <cell r="A141" t="str">
            <v>C1001346</v>
          </cell>
          <cell r="B141" t="str">
            <v>Smithtown (T)</v>
          </cell>
          <cell r="C141">
            <v>82411</v>
          </cell>
          <cell r="D141" t="str">
            <v>Stormwater Management Feasibility Study for Cordwood Path and Park</v>
          </cell>
          <cell r="E141" t="str">
            <v>The Town of Smithtown, in collaboration with the Villages of Head of Harbor and Nissequogue, will advance goals of their Local Waterfront Revitalization Programs to protect water quality of Stony Brook Harbor by preparing a Stormwater Management Feasibility Study for Cordwood Path and Park. The Study will provide strategies to improve stormwater management and erosion control and develop stormwater control concepts including green infrastructure and improvements to drainage infrastructure.</v>
          </cell>
          <cell r="F141">
            <v>72375</v>
          </cell>
          <cell r="G141">
            <v>2018</v>
          </cell>
          <cell r="H141" t="str">
            <v>EPF</v>
          </cell>
          <cell r="I141" t="str">
            <v>LWRP</v>
          </cell>
          <cell r="J141" t="str">
            <v>Irene Holak</v>
          </cell>
          <cell r="K141" t="str">
            <v>Fred Landa</v>
          </cell>
          <cell r="L141">
            <v>0.25</v>
          </cell>
          <cell r="M141">
            <v>24125</v>
          </cell>
          <cell r="N141">
            <v>96500</v>
          </cell>
          <cell r="O141" t="str">
            <v>Daniella Richards</v>
          </cell>
        </row>
        <row r="142">
          <cell r="A142" t="str">
            <v>C1001347</v>
          </cell>
          <cell r="B142" t="str">
            <v>Sodus Point (V)</v>
          </cell>
          <cell r="C142">
            <v>80014</v>
          </cell>
          <cell r="D142" t="str">
            <v>Village of Sodus Point Local Waterfront Revitalization Program Amendment</v>
          </cell>
          <cell r="E142" t="str">
            <v>The Village of Sodus Point will complete an amendment to its 2012 Local Waterfront Revitalization Program. The amendment will be developed through a community based planning process and will identify methods to address physical and economic risks and vulnerabilities associated with severe weather events. Zoning and other local land use regulations will also be updated to increase community resiliency and reduce flood and erosion impacts on residents and businesses.</v>
          </cell>
          <cell r="F142">
            <v>82500</v>
          </cell>
          <cell r="G142">
            <v>2018</v>
          </cell>
          <cell r="H142" t="str">
            <v>EPF</v>
          </cell>
          <cell r="I142" t="str">
            <v>LWRP</v>
          </cell>
          <cell r="J142" t="str">
            <v>Valeria Ivan</v>
          </cell>
          <cell r="K142" t="str">
            <v>Amy DeGaetano</v>
          </cell>
          <cell r="L142">
            <v>0.25</v>
          </cell>
          <cell r="M142">
            <v>27500</v>
          </cell>
          <cell r="N142">
            <v>110000</v>
          </cell>
          <cell r="O142" t="str">
            <v>Kazim Jafri</v>
          </cell>
        </row>
        <row r="143">
          <cell r="A143" t="str">
            <v>C1001349</v>
          </cell>
          <cell r="B143" t="str">
            <v>Southampton (T)</v>
          </cell>
          <cell r="C143">
            <v>82292</v>
          </cell>
          <cell r="D143" t="str">
            <v>Town of Southampton Riverside Maritime Trail</v>
          </cell>
          <cell r="E143" t="str">
            <v>The Town of Southampton will design and build a Riverside Maritime Trail Peconic River Walk on parkland along the south shore of the Peconic River. Work will include construction of approximately 2,400 linear feet of walking paths and boardwalks as well as removal of invasive species. The project will advance the Town's Coastal Resources and Water Protection Plan by improving waterfront access, protecting natural resources and supporting downtown revitalization.</v>
          </cell>
          <cell r="F143">
            <v>387484</v>
          </cell>
          <cell r="G143">
            <v>2018</v>
          </cell>
          <cell r="H143" t="str">
            <v>EPF</v>
          </cell>
          <cell r="I143" t="str">
            <v>LWRP</v>
          </cell>
          <cell r="J143" t="str">
            <v>Sally Kellogg</v>
          </cell>
          <cell r="K143" t="str">
            <v>Fred Landa</v>
          </cell>
          <cell r="L143">
            <v>0.15</v>
          </cell>
          <cell r="M143">
            <v>68380</v>
          </cell>
          <cell r="N143">
            <v>455864</v>
          </cell>
          <cell r="O143" t="str">
            <v>Daniella Richards</v>
          </cell>
        </row>
        <row r="144">
          <cell r="A144" t="str">
            <v>C1001350</v>
          </cell>
          <cell r="B144" t="str">
            <v>Syracuse (C)</v>
          </cell>
          <cell r="C144">
            <v>84634</v>
          </cell>
          <cell r="D144" t="str">
            <v>City of Syracuse Local Waterfront Revitalization Program</v>
          </cell>
          <cell r="E144" t="str">
            <v>The City of Syracuse will prepare a Local Waterfront Revitalization Program (LWRP) in collaboration with Onondaga County to create a resilient framework which will inform the sustainable economic and environmental revitalization of the City's waterfront. The LWRP will include establishing a waterfront revitalization boundary, inventory and analysis, policies, land/water use plans and recommended projects.</v>
          </cell>
          <cell r="F144">
            <v>187500</v>
          </cell>
          <cell r="G144">
            <v>2018</v>
          </cell>
          <cell r="H144" t="str">
            <v>EPF</v>
          </cell>
          <cell r="I144" t="str">
            <v>LWRP</v>
          </cell>
          <cell r="J144" t="str">
            <v>Maria Garcia</v>
          </cell>
          <cell r="K144" t="str">
            <v>Jaime Reppert</v>
          </cell>
          <cell r="L144">
            <v>0.25</v>
          </cell>
          <cell r="M144">
            <v>62500</v>
          </cell>
          <cell r="N144">
            <v>250000</v>
          </cell>
          <cell r="O144" t="str">
            <v>Kazim Jafri</v>
          </cell>
        </row>
        <row r="145">
          <cell r="A145" t="str">
            <v>C1001353</v>
          </cell>
          <cell r="B145" t="str">
            <v>Tupper Lake (V)</v>
          </cell>
          <cell r="C145">
            <v>80728</v>
          </cell>
          <cell r="D145" t="str">
            <v>Local Waterfront Revitalization Program Development and Revitalization Advancement</v>
          </cell>
          <cell r="E145" t="str">
            <v>The Village of Tupper Lake will prepare a Local Waterfront Revitalization Program (LWRP) and the Villages of Saranac Lake and Malone will update their LWRPs to guide appropriate waterfront development and investment. To advance LWRP goals of improving public access and supporting tourism, all three villages will install improvements at local parks and the Village of Malone will install downtown streetscape enhancements.</v>
          </cell>
          <cell r="F145">
            <v>454740</v>
          </cell>
          <cell r="G145">
            <v>2018</v>
          </cell>
          <cell r="H145" t="str">
            <v>EPF</v>
          </cell>
          <cell r="I145" t="str">
            <v>LWRP</v>
          </cell>
          <cell r="J145" t="str">
            <v>Kate Black</v>
          </cell>
          <cell r="K145" t="str">
            <v>Amy DeGaetano</v>
          </cell>
          <cell r="L145">
            <v>0.25</v>
          </cell>
          <cell r="M145">
            <v>151580</v>
          </cell>
          <cell r="N145">
            <v>606320</v>
          </cell>
          <cell r="O145" t="str">
            <v>Alex Waite</v>
          </cell>
        </row>
        <row r="146">
          <cell r="A146" t="str">
            <v>C1001354</v>
          </cell>
          <cell r="B146" t="str">
            <v>Warren (Co)</v>
          </cell>
          <cell r="C146">
            <v>81948</v>
          </cell>
          <cell r="D146" t="str">
            <v>Schroon Lake Invasive Species Prevention and Control Program</v>
          </cell>
          <cell r="E146" t="str">
            <v>Warren County, in partnership with the Towns of Horicon, Chester and Schroon, will implement a comprehensive aquatic invasive species prevention and control program for the Schroon Lake Basin. Implementation will include a comprehensive boat inspection and decontamination program to remove aquatic invasive species and hand harvesting to remove Eurasian Watermilfoil. The project will implement the 2010 Schroon Lake Watershed Management Plan.</v>
          </cell>
          <cell r="F146">
            <v>289750</v>
          </cell>
          <cell r="G146">
            <v>2018</v>
          </cell>
          <cell r="H146" t="str">
            <v>EPF</v>
          </cell>
          <cell r="I146" t="str">
            <v>LWRP</v>
          </cell>
          <cell r="J146" t="str">
            <v>Kate Black</v>
          </cell>
          <cell r="K146" t="str">
            <v>Amy DeGaetano</v>
          </cell>
          <cell r="L146">
            <v>0.25</v>
          </cell>
          <cell r="M146">
            <v>96584</v>
          </cell>
          <cell r="N146">
            <v>386334</v>
          </cell>
          <cell r="O146" t="str">
            <v>Meg Bowers</v>
          </cell>
        </row>
        <row r="147">
          <cell r="A147" t="str">
            <v>C1001355</v>
          </cell>
          <cell r="B147" t="str">
            <v>Watervliet (C)</v>
          </cell>
          <cell r="C147">
            <v>84170</v>
          </cell>
          <cell r="D147" t="str">
            <v>Congress Street Bridge Waterfront Access and Connectivity Study</v>
          </cell>
          <cell r="E147" t="str">
            <v>City of Watervliet, in partnership with the City of Troy, will study multi-modal transportation and connectivity options to improve safety and public access to the Hudson River at each end of the Congress Street Bridge. The Study will advance City of Watervliet Local Waterfront Revitalization Program goals by addressing complete streets reconfigurations and providing a template for improvements that will foster increased pedestrian and bike traffic and provide traffic and roadway alternatives.</v>
          </cell>
          <cell r="F147">
            <v>170000</v>
          </cell>
          <cell r="G147">
            <v>2018</v>
          </cell>
          <cell r="H147" t="str">
            <v>EPF</v>
          </cell>
          <cell r="I147" t="str">
            <v>LWRP</v>
          </cell>
          <cell r="J147" t="str">
            <v>Lisa Vasilakos</v>
          </cell>
          <cell r="K147" t="str">
            <v>Barbara Kendall</v>
          </cell>
          <cell r="L147">
            <v>0.15</v>
          </cell>
          <cell r="M147">
            <v>30000</v>
          </cell>
          <cell r="N147">
            <v>200000</v>
          </cell>
          <cell r="O147" t="str">
            <v>Meg Bowers</v>
          </cell>
        </row>
        <row r="148">
          <cell r="A148" t="str">
            <v>C1001356</v>
          </cell>
          <cell r="B148" t="str">
            <v>Watervliet (C)</v>
          </cell>
          <cell r="C148">
            <v>82751</v>
          </cell>
          <cell r="D148" t="str">
            <v>Hudson Shores Park Shoreline Stabilization &amp; Improvements</v>
          </cell>
          <cell r="E148" t="str">
            <v>The City of Watervliet will implement a recommendation of their 2006 Local Waterfront Revitalization Program by making improvements to their nine-acre Hudson Shores Park. The project will include shoreline stabilization, management of invasive species and installation of native plantings, construction of ADA-accessible trails, riverfront access improvements, an amphitheater, and installation of new playground equipment and benches.</v>
          </cell>
          <cell r="F148">
            <v>511700</v>
          </cell>
          <cell r="G148">
            <v>2018</v>
          </cell>
          <cell r="H148" t="str">
            <v>EPF</v>
          </cell>
          <cell r="I148" t="str">
            <v>LWRP</v>
          </cell>
          <cell r="J148" t="str">
            <v>Lisa Vasilakos</v>
          </cell>
          <cell r="K148" t="str">
            <v>Barbara Kendall</v>
          </cell>
          <cell r="L148">
            <v>0.15</v>
          </cell>
          <cell r="M148">
            <v>90300</v>
          </cell>
          <cell r="N148">
            <v>602000</v>
          </cell>
          <cell r="O148" t="str">
            <v>Meg Bowers</v>
          </cell>
        </row>
        <row r="149">
          <cell r="A149" t="str">
            <v>C1001357</v>
          </cell>
          <cell r="B149" t="str">
            <v>Westchester (Co)</v>
          </cell>
          <cell r="C149">
            <v>81185</v>
          </cell>
          <cell r="D149" t="str">
            <v>Bronx River Watershed Management Plan Update</v>
          </cell>
          <cell r="E149" t="str">
            <v>Westchester County in partnership with the Bronx River Watershed Alliance will undertake a collaborative, multi-jurisdictional planning process to update the Bronx River Intermunicipal Watershed Plan incorporating a climate resilience strategy. The updated plan will identify critical management strategies and recommendations that will lead to a healthier and more resilient watershed for residents and wildlife.</v>
          </cell>
          <cell r="F149">
            <v>245428</v>
          </cell>
          <cell r="G149">
            <v>2018</v>
          </cell>
          <cell r="H149" t="str">
            <v>EPF</v>
          </cell>
          <cell r="I149" t="str">
            <v>LWRP</v>
          </cell>
          <cell r="J149" t="str">
            <v>Lisa Vasilakos</v>
          </cell>
          <cell r="K149" t="str">
            <v>Barbara Kendall</v>
          </cell>
          <cell r="L149">
            <v>0.25</v>
          </cell>
          <cell r="M149">
            <v>81810</v>
          </cell>
          <cell r="N149">
            <v>327238</v>
          </cell>
          <cell r="O149" t="str">
            <v>Daniella Richards</v>
          </cell>
        </row>
        <row r="150">
          <cell r="A150" t="str">
            <v>C1001358</v>
          </cell>
          <cell r="B150" t="str">
            <v>Whitney Point (V)</v>
          </cell>
          <cell r="C150">
            <v>80539</v>
          </cell>
          <cell r="D150" t="str">
            <v>Village of Whitney Point Local Waterfront Revitalization Program and Gateway Public Access Improvements</v>
          </cell>
          <cell r="E150" t="str">
            <v>The Village of Whitney Point will develop a Local Waterfront Revitalization Program to guide development along the Tioughnioga River. To immediately increase waterfront accessibility and implement the Four Rivers - An Intermunicipal Waterfront Public Access Plan for Broome County, the Village will also design and construct improvements at the intersection of Rt. 79 and US 11, including crosswalks, a river overlook, landscaping, parking area, clock fixture and a path to access the boat launch.</v>
          </cell>
          <cell r="F150">
            <v>565000</v>
          </cell>
          <cell r="G150">
            <v>2018</v>
          </cell>
          <cell r="H150" t="str">
            <v>EPF</v>
          </cell>
          <cell r="I150" t="str">
            <v>LWRP</v>
          </cell>
          <cell r="J150" t="str">
            <v>Jaime Reppert</v>
          </cell>
          <cell r="K150" t="str">
            <v>Barbara Kendall</v>
          </cell>
          <cell r="L150">
            <v>0.25</v>
          </cell>
          <cell r="M150">
            <v>188334</v>
          </cell>
          <cell r="N150">
            <v>753334</v>
          </cell>
          <cell r="O150" t="str">
            <v>Meg Bowers</v>
          </cell>
        </row>
        <row r="151">
          <cell r="A151" t="str">
            <v>C1001376</v>
          </cell>
          <cell r="B151" t="str">
            <v>Rochester (C)</v>
          </cell>
          <cell r="C151">
            <v>85311</v>
          </cell>
          <cell r="D151" t="str">
            <v>Genesee Gateway Park</v>
          </cell>
          <cell r="E151" t="str">
            <v xml:space="preserve">To implement the ROC the Riverway initiative, the City of Rochester will construct improvements at the underutilzed Genesee Gateway Park along the Genesee River. Park improvements will include new or upgraded active and passive recreation areas, improved access to the riverfront and adjacent neighborhoods, and a new river launch for non-motorized watercraft.
</v>
          </cell>
          <cell r="F151">
            <v>2000000</v>
          </cell>
          <cell r="G151">
            <v>2015</v>
          </cell>
          <cell r="H151" t="str">
            <v>URI</v>
          </cell>
          <cell r="I151"/>
          <cell r="J151" t="str">
            <v>Amy DeGaetano</v>
          </cell>
          <cell r="K151" t="str">
            <v>Stephanie Wojtowicz</v>
          </cell>
          <cell r="L151">
            <v>0</v>
          </cell>
          <cell r="M151">
            <v>0</v>
          </cell>
          <cell r="N151">
            <v>2000000</v>
          </cell>
          <cell r="O151" t="str">
            <v>Kazim Jafri</v>
          </cell>
        </row>
        <row r="152">
          <cell r="A152" t="str">
            <v>C1001377</v>
          </cell>
          <cell r="B152" t="str">
            <v>Rochester (C)</v>
          </cell>
          <cell r="C152" t="str">
            <v>85251, 85340, 85369</v>
          </cell>
          <cell r="D152" t="str">
            <v>Riverway Main to Andrews</v>
          </cell>
          <cell r="E152" t="str">
            <v xml:space="preserve">The City of Rochester will implement three ROC the Riverway Initiative projects along the Genesee River in downtown Rochester. The City will design and construct renovations to Genesee Gateway Crossroads Parking Garage and Charles Carroll Plaza Park, Crossroads Park and the Sister Cities, and the Front Street Promenade from Andrews Street extending westward to the Mill Street tunnel under the Inner Loop providing a connection to High Falls. </v>
          </cell>
          <cell r="F152">
            <v>21250000</v>
          </cell>
          <cell r="G152">
            <v>2015</v>
          </cell>
          <cell r="H152" t="str">
            <v>URI</v>
          </cell>
          <cell r="I152"/>
          <cell r="J152" t="str">
            <v>Amy DeGaetano</v>
          </cell>
          <cell r="K152" t="str">
            <v>Stephanie Wojtowicz</v>
          </cell>
          <cell r="L152">
            <v>0</v>
          </cell>
          <cell r="M152">
            <v>0</v>
          </cell>
          <cell r="N152">
            <v>21250000</v>
          </cell>
          <cell r="O152" t="str">
            <v>Kazim Jafri</v>
          </cell>
        </row>
        <row r="153">
          <cell r="A153" t="str">
            <v>C1001414</v>
          </cell>
          <cell r="B153" t="str">
            <v>Broome (Co)</v>
          </cell>
          <cell r="C153" t="str">
            <v>n/a</v>
          </cell>
          <cell r="D153" t="str">
            <v>iDistrict Art Parks, Murals and Mosaics</v>
          </cell>
          <cell r="E153" t="str">
            <v>“Art Parks” will be established in each of the three iDistricts. To embrace the concept of "Innovation Districts," each Art Park will incorporate interactive installations. These "smart cities"-type features will be used to engage visitors, inform them about the history of the site, and provide interpretive signage for the art works. The project will also include creation of a network of up to 28 murals and mosaics throughout each of the iDistricts.</v>
          </cell>
          <cell r="F153">
            <v>1560000</v>
          </cell>
          <cell r="G153">
            <v>2015</v>
          </cell>
          <cell r="H153" t="str">
            <v>URI</v>
          </cell>
          <cell r="I153"/>
          <cell r="J153" t="str">
            <v>Julie Sweet</v>
          </cell>
          <cell r="K153" t="str">
            <v>Stephanie Wojtowicz</v>
          </cell>
          <cell r="L153">
            <v>0</v>
          </cell>
          <cell r="M153">
            <v>0</v>
          </cell>
          <cell r="N153">
            <v>1560000</v>
          </cell>
          <cell r="O153" t="str">
            <v>Meg Bowers</v>
          </cell>
        </row>
        <row r="154">
          <cell r="A154" t="str">
            <v>C1001415</v>
          </cell>
          <cell r="B154" t="str">
            <v>Binghamton (C)</v>
          </cell>
          <cell r="C154" t="str">
            <v>n/a</v>
          </cell>
          <cell r="D154" t="str">
            <v>DECO District</v>
          </cell>
          <cell r="E154" t="str">
            <v xml:space="preserve">The DECO District will establish a unified arts and culture mixed-use district in downtown Binghamton. By strengthening existing arts anchors, creating dynamic and attractive public spaces and streetscapes, and redeveloping existing properties, this project will invite and attract new residents, businesses, artists, and arts patrons to downtown Binghamton. </v>
          </cell>
          <cell r="F154">
            <v>1725120</v>
          </cell>
          <cell r="G154">
            <v>2015</v>
          </cell>
          <cell r="H154" t="str">
            <v>URI</v>
          </cell>
          <cell r="I154"/>
          <cell r="J154" t="str">
            <v>Julie Sweet</v>
          </cell>
          <cell r="K154" t="str">
            <v>Stephanie Wojtowicz</v>
          </cell>
          <cell r="L154">
            <v>0</v>
          </cell>
          <cell r="M154">
            <v>0</v>
          </cell>
          <cell r="N154">
            <v>1725120</v>
          </cell>
          <cell r="O154" t="str">
            <v>Meg Bowers</v>
          </cell>
        </row>
        <row r="155">
          <cell r="A155" t="str">
            <v>C1001417</v>
          </cell>
          <cell r="B155" t="str">
            <v>Endicott (V)</v>
          </cell>
          <cell r="C155" t="str">
            <v>n/a</v>
          </cell>
          <cell r="D155" t="str">
            <v>Endicott Gateway and Streetscape Improvements</v>
          </cell>
          <cell r="E155" t="str">
            <v xml:space="preserve">New gateway entrances to the Endicott iDistrict will be established at three key downtown intersections, along with streetscape improvements to Ideal Alley and Washington Avenue. </v>
          </cell>
          <cell r="F155">
            <v>3756720</v>
          </cell>
          <cell r="G155">
            <v>2015</v>
          </cell>
          <cell r="H155" t="str">
            <v>URI</v>
          </cell>
          <cell r="I155"/>
          <cell r="J155" t="str">
            <v>Julie Sweet</v>
          </cell>
          <cell r="K155" t="str">
            <v>Stephanie Wojtowicz</v>
          </cell>
          <cell r="L155">
            <v>0</v>
          </cell>
          <cell r="M155">
            <v>0</v>
          </cell>
          <cell r="N155">
            <v>3756720</v>
          </cell>
          <cell r="O155" t="str">
            <v>Meg Bowers</v>
          </cell>
        </row>
        <row r="156">
          <cell r="A156" t="str">
            <v>C1001418</v>
          </cell>
          <cell r="B156" t="str">
            <v>Johnson City (V)</v>
          </cell>
          <cell r="C156" t="str">
            <v>n/a</v>
          </cell>
          <cell r="D156" t="str">
            <v>Johnson City iDistrict Streetscape, Parks, Gateway, Green Infrastructure and Public Access Improvements</v>
          </cell>
          <cell r="E156" t="str">
            <v>Multiple public realm improvements will be made in the Village of Johnson City's downtown iDistrict, including new gateway features, enhanced streetscapes, a new multi-modal trail along an abandoned railway, new stormwater mitigation gardens, and establishment of public Wi-Fi hot spots.</v>
          </cell>
          <cell r="F156">
            <v>1024650</v>
          </cell>
          <cell r="G156">
            <v>2015</v>
          </cell>
          <cell r="H156" t="str">
            <v>URI</v>
          </cell>
          <cell r="I156"/>
          <cell r="J156" t="str">
            <v>Julie Sweet</v>
          </cell>
          <cell r="K156" t="str">
            <v>Stephanie Wojtowicz</v>
          </cell>
          <cell r="L156">
            <v>0</v>
          </cell>
          <cell r="M156">
            <v>0</v>
          </cell>
          <cell r="N156">
            <v>1024650</v>
          </cell>
          <cell r="O156" t="str">
            <v>Meg Bowers</v>
          </cell>
        </row>
        <row r="157">
          <cell r="A157" t="str">
            <v>C1001438</v>
          </cell>
          <cell r="B157" t="str">
            <v>Natural Heritage Trust</v>
          </cell>
          <cell r="C157" t="str">
            <v>n/a</v>
          </cell>
          <cell r="D157" t="str">
            <v>Oceans and Great Lakes Program</v>
          </cell>
          <cell r="E157" t="str">
            <v>x</v>
          </cell>
          <cell r="F157">
            <v>4000000</v>
          </cell>
          <cell r="G157"/>
          <cell r="H157" t="str">
            <v>EPF</v>
          </cell>
          <cell r="I157" t="str">
            <v>Oceans</v>
          </cell>
          <cell r="J157" t="str">
            <v>Sarah Crowell</v>
          </cell>
          <cell r="K157" t="str">
            <v>n/a</v>
          </cell>
          <cell r="L157">
            <v>0</v>
          </cell>
          <cell r="M157">
            <v>0</v>
          </cell>
          <cell r="N157">
            <v>4000000</v>
          </cell>
          <cell r="O157" t="str">
            <v>Laurissa Garcia</v>
          </cell>
        </row>
        <row r="158">
          <cell r="A158" t="str">
            <v>C1001440</v>
          </cell>
          <cell r="B158" t="str">
            <v>Natural Heritage Trust</v>
          </cell>
          <cell r="C158" t="str">
            <v>n/a</v>
          </cell>
          <cell r="D158" t="str">
            <v>South Shore Estuary Reserve Office</v>
          </cell>
          <cell r="E158" t="str">
            <v>x</v>
          </cell>
          <cell r="F158">
            <v>4038444</v>
          </cell>
          <cell r="G158"/>
          <cell r="H158" t="str">
            <v>EPF</v>
          </cell>
          <cell r="I158" t="str">
            <v>SSER</v>
          </cell>
          <cell r="J158" t="str">
            <v>Sarah Crowell</v>
          </cell>
          <cell r="K158" t="str">
            <v>n/a</v>
          </cell>
          <cell r="L158">
            <v>0</v>
          </cell>
          <cell r="M158">
            <v>0</v>
          </cell>
          <cell r="N158">
            <v>4038444</v>
          </cell>
          <cell r="O158" t="str">
            <v>Laurissa Garcia</v>
          </cell>
        </row>
        <row r="159">
          <cell r="A159" t="str">
            <v>C1001441</v>
          </cell>
          <cell r="B159" t="str">
            <v>Natural Heritage Trust</v>
          </cell>
          <cell r="C159" t="str">
            <v>n/a</v>
          </cell>
          <cell r="D159" t="str">
            <v>Coastal Consistency Program</v>
          </cell>
          <cell r="E159" t="str">
            <v>x</v>
          </cell>
          <cell r="F159">
            <v>3952417</v>
          </cell>
          <cell r="G159"/>
          <cell r="H159" t="str">
            <v>Federal</v>
          </cell>
          <cell r="I159" t="str">
            <v>CZM</v>
          </cell>
          <cell r="J159" t="str">
            <v>Sarah Crowell</v>
          </cell>
          <cell r="K159" t="str">
            <v>n/a</v>
          </cell>
          <cell r="L159">
            <v>0</v>
          </cell>
          <cell r="M159">
            <v>0</v>
          </cell>
          <cell r="N159">
            <v>3952417</v>
          </cell>
          <cell r="O159" t="str">
            <v>Laurissa Garcia</v>
          </cell>
        </row>
        <row r="160">
          <cell r="A160" t="str">
            <v>C1001587</v>
          </cell>
          <cell r="B160" t="str">
            <v>Kite's Nest</v>
          </cell>
          <cell r="C160" t="str">
            <v>n/a</v>
          </cell>
          <cell r="D160" t="str">
            <v xml:space="preserve">Establish the North Bay ReGeneration Project for Environmental Education
</v>
          </cell>
          <cell r="E160" t="str">
            <v>Develop a new Urban Environmental Education Center on North Front Street near Dock Street to host the North Bay ReGeneration Project (NBRP), an innovative, community-based, and youth-centered approach to sustainable neighborhood development. Funding will be used for site development, planning, infrastructure, and renovations.</v>
          </cell>
          <cell r="F160">
            <v>400000</v>
          </cell>
          <cell r="G160">
            <v>2017</v>
          </cell>
          <cell r="H160" t="str">
            <v>DRI</v>
          </cell>
          <cell r="I160"/>
          <cell r="J160" t="str">
            <v>Lesley Zlatev</v>
          </cell>
          <cell r="K160" t="str">
            <v>David Ashton</v>
          </cell>
          <cell r="L160">
            <v>0</v>
          </cell>
          <cell r="M160">
            <v>0</v>
          </cell>
          <cell r="N160">
            <v>400000</v>
          </cell>
          <cell r="O160" t="str">
            <v>Meg Bowers</v>
          </cell>
        </row>
        <row r="161">
          <cell r="A161" t="str">
            <v>C1001596</v>
          </cell>
          <cell r="B161" t="str">
            <v>Albany (C)</v>
          </cell>
          <cell r="C161" t="str">
            <v>n/a</v>
          </cell>
          <cell r="D161" t="str">
            <v>Improve the Pedestrian Experience</v>
          </cell>
          <cell r="E161" t="str">
            <v>Improve the visual appeal, function, and safety of the Clinton Avenue streetscape leading to Clinton Square. The project includes the design and construction of streetscape improvements and pedestrian safety enhancements from Broadway to North Hawk Street within the DRI boundary. The design will feature a neighborhood gateway element, sidewalk and bicycle improvements, pedestrian lighting enhancements, tree planting and landscaping, new traffic signals, street furniture or other amenities, trash receptacles, and other potential infrastructure enhancements. Illuminate the Livingston Avenue railroad bridge underpass with artistic lighting features to enhance pedestrian safety and create an inviting entrance on Broadway. Design and install streetscape improvements along key pedestrian and vehicular corridors on Steuben Street, Columbia Street, and Livingston Avenue. The streetscape design will feature sidewalk and bicycle improvements, pedestrian lighting enhancements, tree planting and landscaping, street furniture or other amenities, and trash receptacles.</v>
          </cell>
          <cell r="F161">
            <v>3468010</v>
          </cell>
          <cell r="G161">
            <v>2018</v>
          </cell>
          <cell r="H161" t="str">
            <v>DRI</v>
          </cell>
          <cell r="I161"/>
          <cell r="J161" t="str">
            <v>Lesley Zlatev</v>
          </cell>
          <cell r="K161" t="str">
            <v>David Ashton</v>
          </cell>
          <cell r="L161">
            <v>0</v>
          </cell>
          <cell r="M161">
            <v>0</v>
          </cell>
          <cell r="N161">
            <v>3468010</v>
          </cell>
          <cell r="O161" t="str">
            <v>Meg Bowers</v>
          </cell>
        </row>
        <row r="162">
          <cell r="A162" t="str">
            <v>C1001598</v>
          </cell>
          <cell r="B162" t="str">
            <v>Albany Parking Authority</v>
          </cell>
          <cell r="C162" t="str">
            <v>n/a</v>
          </cell>
          <cell r="D162" t="str">
            <v>Quackenbush Square Improvements</v>
          </cell>
          <cell r="E162" t="str">
            <v xml:space="preserve">Construct a second entrance-only access point from Montgomery Street to the Quackenbush Garage, increasing the garage's entry capacity by 50 percent during off-peak hours and 33 percent during peak hours. Create an attractive pedestrian corridor with improved lighting, seating, landscaping, wayfinding, sidewalks and crosswalks from the Quackenbush Garage to the Palace Theater. </v>
          </cell>
          <cell r="F162">
            <v>900000</v>
          </cell>
          <cell r="G162">
            <v>2018</v>
          </cell>
          <cell r="H162" t="str">
            <v>DRI</v>
          </cell>
          <cell r="I162"/>
          <cell r="J162" t="str">
            <v>Lesley Zlatev</v>
          </cell>
          <cell r="K162" t="str">
            <v>David Ashton</v>
          </cell>
          <cell r="L162">
            <v>0</v>
          </cell>
          <cell r="M162">
            <v>0</v>
          </cell>
          <cell r="N162">
            <v>900000</v>
          </cell>
          <cell r="O162" t="str">
            <v>Meg Bowers</v>
          </cell>
        </row>
        <row r="163">
          <cell r="A163" t="str">
            <v>C1001599</v>
          </cell>
          <cell r="B163" t="str">
            <v>Amsterdam (C)</v>
          </cell>
          <cell r="C163" t="str">
            <v>n/a</v>
          </cell>
          <cell r="D163" t="str">
            <v>Streetscaping, Parks, and Recreational Amenities</v>
          </cell>
          <cell r="E163" t="str">
            <v>The City of Amsterdam will advance their Downtown Revitalization Initiative through design and construction of Chuctanunda Creek Trail enhancements, Southside public realm improvements, amenities including a new dock to support a waterski show business relocating to the Amsterdam waterfront, removal and re-purposing the eastbound portion of NYS Route 5, a gateway to the downtown district, a community dog park, relocation and improvements to the Amsterdam skate park, streetscape improvements on Bridge and Main Streets, wayfinding, public art, and marketing &amp; branding as well as preparation of design guidelines to ensure new development and renovation projects preserve and enhance the downtown character, creating an aesthetically coordinated district and encouraging future investment.</v>
          </cell>
          <cell r="F163">
            <v>3525000</v>
          </cell>
          <cell r="G163">
            <v>2018</v>
          </cell>
          <cell r="H163" t="str">
            <v>DRI</v>
          </cell>
          <cell r="I163"/>
          <cell r="J163" t="str">
            <v>Danny Lapin</v>
          </cell>
          <cell r="K163" t="str">
            <v>David Ashton</v>
          </cell>
          <cell r="L163">
            <v>0</v>
          </cell>
          <cell r="M163">
            <v>0</v>
          </cell>
          <cell r="N163">
            <v>3525000</v>
          </cell>
          <cell r="O163" t="str">
            <v>Meg Bowers</v>
          </cell>
        </row>
        <row r="164">
          <cell r="A164" t="str">
            <v>C1001600</v>
          </cell>
          <cell r="B164" t="str">
            <v>Auburn (C)</v>
          </cell>
          <cell r="C164" t="str">
            <v>n/a</v>
          </cell>
          <cell r="D164" t="str">
            <v>Create a Public Plaza and Public Safety Building</v>
          </cell>
          <cell r="E164" t="str">
            <v>Redevelop a 1970s strip mall on Seminary Street as a new shared services public safety building to create office space for a City and County Emergency Operations Center and Emergency Management Office, as well as facilities for the City of Auburn Fire Department. Redevelop a centrally-located vacant site into a public plaza to fill a need for open spaces in downtown Auburn and round out the vision for the State Street Creative Corridor. DRI will fund site preparation, water lines, stormwater management, seating areas, landscaping, fencing, hardscaping, and flexible performance space. The project will also include public art, moveable furniture, pedestrian-scale lighting, bike racks, and interpretive signage.</v>
          </cell>
          <cell r="F164">
            <v>2200000</v>
          </cell>
          <cell r="G164">
            <v>2018</v>
          </cell>
          <cell r="H164" t="str">
            <v>DRI</v>
          </cell>
          <cell r="I164"/>
          <cell r="J164" t="str">
            <v>Lissa D’Aquanni</v>
          </cell>
          <cell r="K164" t="str">
            <v>David Ashton</v>
          </cell>
          <cell r="L164">
            <v>0</v>
          </cell>
          <cell r="M164">
            <v>0</v>
          </cell>
          <cell r="N164">
            <v>2200000</v>
          </cell>
          <cell r="O164" t="str">
            <v>Kazim Jafri</v>
          </cell>
        </row>
        <row r="165">
          <cell r="A165" t="str">
            <v>C1001601</v>
          </cell>
          <cell r="B165" t="str">
            <v>Brooklyn Public Library</v>
          </cell>
          <cell r="C165" t="str">
            <v>n/a</v>
          </cell>
          <cell r="D165" t="str">
            <v>Transform Walt Whitman Library</v>
          </cell>
          <cell r="E165" t="str">
            <v>Renovate and expand outdated program space at a historic Brooklyn Public Library Branch to support job training and community programming, providing flexible spaces responsive to the way patrons use a public library in the 21st century. The upgrades to the interior of the 7,000-square foot facility include demolition and relocation of the circulation desk, renovation of the community room, floor replacement, furniture upgrades, shelving improvements, electrical upgrades, and improved layout of the children's, teen, and adult sections and new mezzanine spaces.</v>
          </cell>
          <cell r="F165">
            <v>1250000</v>
          </cell>
          <cell r="G165">
            <v>2018</v>
          </cell>
          <cell r="H165" t="str">
            <v>DRI</v>
          </cell>
          <cell r="I165"/>
          <cell r="J165" t="str">
            <v>Jeannette Rausch</v>
          </cell>
          <cell r="K165" t="str">
            <v>David Ashton</v>
          </cell>
          <cell r="L165">
            <v>0</v>
          </cell>
          <cell r="M165">
            <v>0</v>
          </cell>
          <cell r="N165">
            <v>1250000</v>
          </cell>
          <cell r="O165" t="str">
            <v>Daniella Richards</v>
          </cell>
        </row>
        <row r="166">
          <cell r="A166" t="str">
            <v>C1001602</v>
          </cell>
          <cell r="B166" t="str">
            <v>Capitalize Albany Corporation</v>
          </cell>
          <cell r="C166" t="str">
            <v>n/a</v>
          </cell>
          <cell r="D166" t="str">
            <v>Clinton Market Collective</v>
          </cell>
          <cell r="E166" t="str">
            <v>Renovate Federal Park to allow for the creation of a new market concept and proving ground for start-up businesses. The activities proposed by this project – diverse pop up retail, installments by local artists, signature events and enhanced pedestrian connections – will anchor Clinton Square’s role as both an engaging destination and an introduction to unique and vibrant local arts and commercial venues.</v>
          </cell>
          <cell r="F166">
            <v>1160240</v>
          </cell>
          <cell r="G166">
            <v>2018</v>
          </cell>
          <cell r="H166" t="str">
            <v>DRI</v>
          </cell>
          <cell r="I166"/>
          <cell r="J166" t="str">
            <v>Lesley Zlatev</v>
          </cell>
          <cell r="K166" t="str">
            <v>David Ashton</v>
          </cell>
          <cell r="L166">
            <v>0</v>
          </cell>
          <cell r="M166">
            <v>0</v>
          </cell>
          <cell r="N166">
            <v>1160240</v>
          </cell>
          <cell r="O166" t="str">
            <v>Meg Bowers</v>
          </cell>
        </row>
        <row r="167">
          <cell r="A167" t="str">
            <v>C1001605</v>
          </cell>
          <cell r="B167" t="str">
            <v>Auburn Downtown Partnership</v>
          </cell>
          <cell r="C167" t="str">
            <v>n/a</v>
          </cell>
          <cell r="D167" t="str">
            <v>Public Art Placemaking Initiative</v>
          </cell>
          <cell r="E167" t="str">
            <v>Install public art throughout the DRI area to celebrate local artists, beautify the public realm, and attract visitors to a new 'Avenue of the Arts.' Proposed installations include sculpture and green space improvements at the Boyle Center, a Harriet Tubman Life Cycle sculpture at Freedom Park, a sculpture at South Street and Genesee Street, a mural at the Auburn Public Theater, a mural at Nash's Art Supply, and light pole banners along Loop Road establishing the 'Avenue of the Arts.'</v>
          </cell>
          <cell r="F167">
            <v>285000</v>
          </cell>
          <cell r="G167">
            <v>2018</v>
          </cell>
          <cell r="H167" t="str">
            <v>DRI</v>
          </cell>
          <cell r="I167"/>
          <cell r="J167" t="str">
            <v>Lissa D’Aquanni</v>
          </cell>
          <cell r="K167" t="str">
            <v>David Ashton</v>
          </cell>
          <cell r="L167">
            <v>0</v>
          </cell>
          <cell r="M167">
            <v>0</v>
          </cell>
          <cell r="N167">
            <v>285000</v>
          </cell>
          <cell r="O167" t="str">
            <v>Kazim Jafri</v>
          </cell>
        </row>
        <row r="168">
          <cell r="A168" t="str">
            <v>C1001606</v>
          </cell>
          <cell r="B168" t="str">
            <v>Islip (T)</v>
          </cell>
          <cell r="C168" t="str">
            <v>n/a</v>
          </cell>
          <cell r="D168" t="str">
            <v>Enhance the Pedestrian Experience</v>
          </cell>
          <cell r="E168" t="str">
            <v>Install streetscape improvements along Carleton Avenue between Suffolk Avenue and Smith Street to enhance pedestrian safety and experience of the corridor, and to strengthen connections between downtown and other community resources. Improvements include corridor-wide amenities, as well as site-specific lighting, signage and trees defining a northern gateway to the corridor; a new Clayton Place Plaza adjacent to the fire department; and lighting at additional key locations.</v>
          </cell>
          <cell r="F168">
            <v>3000000</v>
          </cell>
          <cell r="G168">
            <v>2018</v>
          </cell>
          <cell r="H168" t="str">
            <v>DRI</v>
          </cell>
          <cell r="I168"/>
          <cell r="J168" t="str">
            <v>Jeannette Rausch</v>
          </cell>
          <cell r="K168" t="str">
            <v>David Ashton</v>
          </cell>
          <cell r="L168">
            <v>0</v>
          </cell>
          <cell r="M168">
            <v>0</v>
          </cell>
          <cell r="N168">
            <v>3000000</v>
          </cell>
          <cell r="O168" t="str">
            <v>Daniella Richards</v>
          </cell>
        </row>
        <row r="169">
          <cell r="A169" t="str">
            <v>C1001607</v>
          </cell>
          <cell r="B169" t="str">
            <v>Islip (T)</v>
          </cell>
          <cell r="C169" t="str">
            <v>n/a</v>
          </cell>
          <cell r="D169" t="str">
            <v>Carleton Avenue Infrastructure</v>
          </cell>
          <cell r="E169" t="str">
            <v>Introduce a sewer system in downtown Central Islip to eliminate current limitations to the area's development and support a more varied and vibrant mix of commercial activities, including 'wet uses' like restaurants. This project consists of installing new sewer line along Carleton Avenue between Suffolk Avenue and Smith Street, promoting dense, mixed-use development along the corridor and laying the foundation for future investment.</v>
          </cell>
          <cell r="F169">
            <v>2000000</v>
          </cell>
          <cell r="G169">
            <v>2018</v>
          </cell>
          <cell r="H169" t="str">
            <v>DRI</v>
          </cell>
          <cell r="I169"/>
          <cell r="J169" t="str">
            <v>Jeannette Rausch</v>
          </cell>
          <cell r="K169" t="str">
            <v>David Ashton</v>
          </cell>
          <cell r="L169">
            <v>0</v>
          </cell>
          <cell r="M169">
            <v>0</v>
          </cell>
          <cell r="N169">
            <v>2000000</v>
          </cell>
          <cell r="O169" t="str">
            <v>Daniella Richards</v>
          </cell>
        </row>
        <row r="170">
          <cell r="A170" t="str">
            <v>C1001608</v>
          </cell>
          <cell r="B170" t="str">
            <v>Lockport (C)</v>
          </cell>
          <cell r="C170" t="str">
            <v>n/a</v>
          </cell>
          <cell r="D170" t="str">
            <v>Spaulding Mill and Streetscape Enhancements</v>
          </cell>
          <cell r="E170" t="str">
            <v>Implement improvements to the Spalding Mill building and adjacent grounds. The project will include a new rooftop venue, flexible outdoor event space, a hillside amphitheater, and ADA accessible improvements to the surrounding site.   Pine Street streetscape enhancements will enhance connectivity between Main Street and downtown destinations. Improvements include the reconfiguration of the intersection between Pine Street, Lock Street, and Gooding Street; bump outs, crosswalks, ADA-accessible curb ramps; installation of planters and banner poles along the Pine Street Bridge; installation of benches, bike racks, and greenery along the Pine Street Corridor; and green infrastructure. South Street improvements include enhanced pedestrian crossings, defined on-street parking, and additional amenities such as greenery, benches, and bike racks</v>
          </cell>
          <cell r="F170">
            <v>3295000</v>
          </cell>
          <cell r="G170">
            <v>2018</v>
          </cell>
          <cell r="H170" t="str">
            <v>DRI</v>
          </cell>
          <cell r="I170"/>
          <cell r="J170" t="str">
            <v>Ginger Ursitti</v>
          </cell>
          <cell r="K170" t="str">
            <v>David Ashton</v>
          </cell>
          <cell r="L170">
            <v>0</v>
          </cell>
          <cell r="M170">
            <v>0</v>
          </cell>
          <cell r="N170">
            <v>3295000</v>
          </cell>
          <cell r="O170" t="str">
            <v>Kazim Jafri</v>
          </cell>
        </row>
        <row r="171">
          <cell r="A171" t="str">
            <v>C1001610</v>
          </cell>
          <cell r="B171" t="str">
            <v>New Rochelle (C)</v>
          </cell>
          <cell r="C171" t="str">
            <v>n/a</v>
          </cell>
          <cell r="D171" t="str">
            <v>New Rochelle Downtown Revitalization Initiative</v>
          </cell>
          <cell r="E171" t="str">
            <v>Establish a new zoning overlay district in the Lincoln Avenue Corridor area to encourage a greater mix of residential and commercial uses and pedestrian-friendly urban design. This effort will include related planning studies, required environmental review, and a robust public engagement process. Improve accessibility, appearance, and safety of the Lincoln Avenue corridor between Webster Avenue and North Avenue through improvements like new or improved crosswalks, pedestrian ramps, curb extensions, traffic calming measures, signage, a bike path, designated bike crossings, the elimination of parking at key intersections, revised road geometry, reconsideration of speed limits, and new and relocated bus stops. Remove and re-purpose the eastbound portion of NYS Route 5 as public open space, providing residents with recreation opportunities and laying the groundwork for the development of the proposed recreation center. DRI funding will be used for temporary barriers, signage, striping, and the removal of asphalt and paving. Establish a new community performance and arts education venue on the second floor of a redeveloped former historic film house at 587 Main Street, using DRI funds for interior fit-outs for amenities like a theater, exhibition space, and a coffee shop. Construct a public comfort station adjacent to the Lincoln Park pool house to serve users of the recently installed play equipment and basketball courts, and to support the implementation of the Lincoln Park Master Plan.</v>
          </cell>
          <cell r="F171">
            <v>9357000</v>
          </cell>
          <cell r="G171">
            <v>2018</v>
          </cell>
          <cell r="H171" t="str">
            <v>DRI</v>
          </cell>
          <cell r="I171"/>
          <cell r="J171" t="str">
            <v>Susan Landfried</v>
          </cell>
          <cell r="K171" t="str">
            <v>David Ashton</v>
          </cell>
          <cell r="L171">
            <v>0</v>
          </cell>
          <cell r="M171">
            <v>0</v>
          </cell>
          <cell r="N171">
            <v>9357000</v>
          </cell>
          <cell r="O171" t="str">
            <v>Daniella Richards</v>
          </cell>
        </row>
        <row r="172">
          <cell r="A172" t="str">
            <v>C1001611</v>
          </cell>
          <cell r="B172" t="str">
            <v>New York (C)</v>
          </cell>
          <cell r="C172" t="str">
            <v>n/a</v>
          </cell>
          <cell r="D172" t="str">
            <v>Streetscape Improvements</v>
          </cell>
          <cell r="E172" t="str">
            <v>Create pedestrian-friendly streetscapes along the Tillary, Navy, and Park corridors, addressing the enduring impact on a formerly cohesive neighborhood of the construction of the Brooklyn Queens Expressway, by reconnecting the communities surrounding Commodore Barry Park and the Brooklyn Navy Yard with Downtown Brooklyn, DUMBO, the BAM Cultural District, and other nearby destinations. This project will result in safe pedestrian crossings on St. Edwards Street and at the intersection of Tillary and Navy Street, with potential improvements including improved traffic configurations, wayfinding signs, bike lanes, seating, planters and drainage systems.</v>
          </cell>
          <cell r="F172">
            <v>5599000</v>
          </cell>
          <cell r="G172">
            <v>2018</v>
          </cell>
          <cell r="H172" t="str">
            <v>DRI</v>
          </cell>
          <cell r="I172"/>
          <cell r="J172" t="str">
            <v>Jeannette Rausch</v>
          </cell>
          <cell r="K172" t="str">
            <v>David Ashton</v>
          </cell>
          <cell r="L172">
            <v>0</v>
          </cell>
          <cell r="M172">
            <v>0</v>
          </cell>
          <cell r="N172">
            <v>5599000</v>
          </cell>
          <cell r="O172" t="str">
            <v>Daniella Richards</v>
          </cell>
        </row>
        <row r="173">
          <cell r="A173" t="str">
            <v>C1001612</v>
          </cell>
          <cell r="B173" t="str">
            <v>New York (C)</v>
          </cell>
          <cell r="C173" t="str">
            <v>n/a</v>
          </cell>
          <cell r="D173" t="str">
            <v>Upgrade Commodore Barry Park</v>
          </cell>
          <cell r="E173" t="str">
            <v>Build on recent and pending improvements to Brooklyn's oldest neighborhood park with improved access and modern play spaces, supporting the space's routine use as a prominent community gathering place and hub of cultural activity.</v>
          </cell>
          <cell r="F173">
            <v>1197300</v>
          </cell>
          <cell r="G173">
            <v>2018</v>
          </cell>
          <cell r="H173" t="str">
            <v>DRI</v>
          </cell>
          <cell r="I173"/>
          <cell r="J173" t="str">
            <v>Fred Landa</v>
          </cell>
          <cell r="K173" t="str">
            <v>David Ashton</v>
          </cell>
          <cell r="L173">
            <v>0</v>
          </cell>
          <cell r="M173">
            <v>0</v>
          </cell>
          <cell r="N173">
            <v>1197300</v>
          </cell>
          <cell r="O173" t="str">
            <v>Daniella Richards</v>
          </cell>
        </row>
        <row r="174">
          <cell r="A174" t="str">
            <v>C1001613</v>
          </cell>
          <cell r="B174" t="str">
            <v>Owego (V)</v>
          </cell>
          <cell r="C174" t="str">
            <v>n/a</v>
          </cell>
          <cell r="D174" t="str">
            <v>Park, Parking, Infrastructure, and Waterfront Improvements</v>
          </cell>
          <cell r="E174" t="str">
            <v>Provide access at key locations to the Susquehanna River and Owego Creek waterfronts and create connections between the Riverwalk and waterfront parks. The project will include aesthetic improvements, shoreline stabilization, and lighting and signage along the Riverwalk; expansion and improvements at boat launches; and installation of recreation amenities along the Owego Creek walking trails. Install recreation amenities and improvements to the drainage system at Owego's largest open space, rendering the park easier to maintain by the village and enabling greater use by residents and visitors. Examples of potential improvements include landscaping, handicap-accessible playground equipment, resurfacing of the existing tennis and basketball courts, replacement of the existing skate park, walking path upgrades, restroom improvements, additional security measures, and additional drainage infrastructure and flood mitigation strategies. Transform a highly visible vacant lot on North Avenue into a unique creative space and recreational resource for residents of all ages. The North Avenue Art Park will include an interactive sculpture garden, an amphitheater, and on-site parking in a new public lot accessible from Central Avenue. Improve downtown parking lots, increase the visibility of available spots, and reconfigure employee parking options to leverage existing underutilized parking options and facilitate access to DRI businesses and amenities. This project will include better signage directing visitors to parking lots with a surplus of spaces and a comprehensive parking strategy reorganizing the village's supply. Repair and upgrade the collectively-owned sanitary sewer line supporting the mixed-use buildings along the western side of Lake Street, integrating the line into the public system and enabling the maintenance necessary to ensure community health and full use of the retail and residential properties affected. DRI funds will also support comprehensive mapping of the sanitary sewer system. Repair streetlights along the southside portion of the village and improve electrical connections.</v>
          </cell>
          <cell r="F174">
            <v>4484677</v>
          </cell>
          <cell r="G174">
            <v>2018</v>
          </cell>
          <cell r="H174" t="str">
            <v>DRI</v>
          </cell>
          <cell r="I174"/>
          <cell r="J174" t="str">
            <v>Julie Sweet</v>
          </cell>
          <cell r="K174" t="str">
            <v>David Ashton</v>
          </cell>
          <cell r="L174">
            <v>0</v>
          </cell>
          <cell r="M174">
            <v>0</v>
          </cell>
          <cell r="N174">
            <v>4283551</v>
          </cell>
          <cell r="O174" t="str">
            <v>Meg Bowers</v>
          </cell>
        </row>
        <row r="175">
          <cell r="A175" t="str">
            <v>C1001614</v>
          </cell>
          <cell r="B175" t="str">
            <v>Penn Yan (V)</v>
          </cell>
          <cell r="C175" t="str">
            <v>n/a</v>
          </cell>
          <cell r="D175" t="str">
            <v>Enhance the Pedestrian Experience</v>
          </cell>
          <cell r="E175" t="str">
            <v>Install trail extensions on the Keuka Outlet Trail to connect downtown to the lakefront. Improvements include a cultural event venue, waterfront seating, public boat docks near downtown businesses, updated playground facilities, overlooks with interpretive signage, and greater connectivity between the village’s natural and commercial assets. Water Street and Wagener Street streetscape improvements include additional on-street parking, historically appropriate street lighting, and other enhancements for an improved pedestrian experience. The project will include enhancements to the existing Wagener Street parking lot. The Maiden Lane project includes repurposing the alley as a pedestrian promenade offering outdoor event space and increased walkability and include overhead decorative string lighting, resurfaced pavements, planters, and public art installations.</v>
          </cell>
          <cell r="F175">
            <v>3365300</v>
          </cell>
          <cell r="G175">
            <v>2018</v>
          </cell>
          <cell r="H175" t="str">
            <v>DRI</v>
          </cell>
          <cell r="I175"/>
          <cell r="J175" t="str">
            <v>Melissa Keller</v>
          </cell>
          <cell r="K175" t="str">
            <v>David Ashton</v>
          </cell>
          <cell r="L175">
            <v>0</v>
          </cell>
          <cell r="M175">
            <v>0</v>
          </cell>
          <cell r="N175">
            <v>3365300</v>
          </cell>
          <cell r="O175" t="str">
            <v>Kazim Jafri</v>
          </cell>
        </row>
        <row r="176">
          <cell r="A176" t="str">
            <v>C1001615</v>
          </cell>
          <cell r="B176" t="str">
            <v>Play ADK</v>
          </cell>
          <cell r="C176" t="str">
            <v>n/a</v>
          </cell>
          <cell r="D176" t="str">
            <v>Creation of Play ADK: A Children’s Museum</v>
          </cell>
          <cell r="E176" t="str">
            <v>Convert a warehouse at 33 Depot Street into a safe, attractive and fascinating children’s museum and play center Develop the site of new children’s museum/play center into a beautiful park, and improve the warehouse into a safe, attractive and fascinating spatial experience as a giant play-structure which stimulates the imagination and creative spirit of young children and their families. Phase 1 building repairs will include lighting, and safe, convenient access to the warehouse.</v>
          </cell>
          <cell r="F176">
            <v>949378</v>
          </cell>
          <cell r="G176">
            <v>2018</v>
          </cell>
          <cell r="H176" t="str">
            <v>DRI</v>
          </cell>
          <cell r="I176"/>
          <cell r="J176" t="str">
            <v>Kylie Peck</v>
          </cell>
          <cell r="K176" t="str">
            <v>David Ashton</v>
          </cell>
          <cell r="L176">
            <v>0</v>
          </cell>
          <cell r="M176">
            <v>0</v>
          </cell>
          <cell r="N176">
            <v>949378</v>
          </cell>
          <cell r="O176" t="str">
            <v>Alex Waite</v>
          </cell>
        </row>
        <row r="177">
          <cell r="A177" t="str">
            <v>C1001616</v>
          </cell>
          <cell r="B177" t="str">
            <v>Saranac Lake (V)</v>
          </cell>
          <cell r="C177" t="str">
            <v>n/a</v>
          </cell>
          <cell r="D177" t="str">
            <v>Parks, Streetscapes, and Connectivity Improvements</v>
          </cell>
          <cell r="E177" t="str">
            <v>Enhance the pedestrian experience and safety with new amenities at Berkeley Green Park, Ward Plumadore Park, and William Morris Park, and complementary streetscape improvements adjacent to each public space.  Transform downtown Saranac Lake into a vibrant, walkable community core by increasing connectivity between retail, recreation, and municipal amenities. Key components are the installation of landscape and safety features on Church Street; improvements to the Riverwalk; and expansion of the tree canopy along the Broadway and Main retail corridors. Revamp the Woodruff Street corridor from Broadway to Bloomington Avenue as a walkable destination. Improvements will include undergrounding utility lines and installing a two-way bicycle lane, new sidewalks, high-visibility crosswalks, trees, pedestrian-scale lighting, and a complementary decorative feature.</v>
          </cell>
          <cell r="F177">
            <v>4133506</v>
          </cell>
          <cell r="G177">
            <v>2018</v>
          </cell>
          <cell r="H177" t="str">
            <v>DRI</v>
          </cell>
          <cell r="I177"/>
          <cell r="J177" t="str">
            <v>Kylie Peck</v>
          </cell>
          <cell r="K177" t="str">
            <v>David Ashton</v>
          </cell>
          <cell r="L177">
            <v>0</v>
          </cell>
          <cell r="M177">
            <v>0</v>
          </cell>
          <cell r="N177">
            <v>4133506</v>
          </cell>
          <cell r="O177" t="str">
            <v>Alex Waite</v>
          </cell>
        </row>
        <row r="178">
          <cell r="A178" t="str">
            <v>C1001617</v>
          </cell>
          <cell r="B178" t="str">
            <v>Tioga County Local Development Corporation</v>
          </cell>
          <cell r="C178" t="str">
            <v>n/a</v>
          </cell>
          <cell r="D178" t="str">
            <v xml:space="preserve">Support the Creative Community </v>
          </cell>
          <cell r="E178" t="str">
            <v>Create a dual marketing and branding strategy promoting Owego's creative community to attract and support local artists and arts-related businesses. The project will consist of developing cohesive branding for members of the local arts and business communities in coordination with the Tioga Arts Council, Historic Owego Marketplace, the Tioga County Chamber of Commerce, the Tioga County IDA, and the Tioga County Tourism Office, and hiring a professional marketing firm to create a marketing strategy, theme, branding logo, and comprehensive signage plan that will also serve as the basis for digital and social marketing, brochures and magnets, and improvements to building image and the public realm. This marketing and branding campaign will be supplemented by interior improvements to the Tioga Arts Council (TAC) facility to create greater opportunity for art exhibitions and arts-related programming.  Facility upgrades include expanding existing gallery space, improving workshop space, enhancing the quality of Tech Lab space, and implementing environmentally-friendly strategies.</v>
          </cell>
          <cell r="F178">
            <v>350000</v>
          </cell>
          <cell r="G178">
            <v>2018</v>
          </cell>
          <cell r="H178" t="str">
            <v>DRI</v>
          </cell>
          <cell r="I178"/>
          <cell r="J178" t="str">
            <v>Julie Sweet</v>
          </cell>
          <cell r="K178" t="str">
            <v>David Ashton</v>
          </cell>
          <cell r="L178">
            <v>0</v>
          </cell>
          <cell r="M178">
            <v>0</v>
          </cell>
          <cell r="N178">
            <v>350000</v>
          </cell>
          <cell r="O178" t="str">
            <v>Meg Bowers</v>
          </cell>
        </row>
        <row r="179">
          <cell r="A179" t="str">
            <v>C1001635</v>
          </cell>
          <cell r="B179" t="str">
            <v>Canastota (V)</v>
          </cell>
          <cell r="C179">
            <v>94455</v>
          </cell>
          <cell r="D179" t="str">
            <v>Revitalize Canastota Design</v>
          </cell>
          <cell r="E179" t="str">
            <v>The Village of Canastota will design improvements to revitalize its downtown corridor along the Old Erie Canal between North Main Street and Diamond Street. The design will advance the Old Erie Canal Local Waterfront Revitalization Program by setting the stage for the downtown investments to increase public waterfront access, boating and fishing amenities, walkability, economic development, and tourism.</v>
          </cell>
          <cell r="F179">
            <v>60000</v>
          </cell>
          <cell r="G179">
            <v>2019</v>
          </cell>
          <cell r="H179" t="str">
            <v>EPF</v>
          </cell>
          <cell r="I179" t="str">
            <v>LWRP</v>
          </cell>
          <cell r="J179" t="str">
            <v>Maria Garcia</v>
          </cell>
          <cell r="K179" t="str">
            <v>Jaime Reppert</v>
          </cell>
          <cell r="L179">
            <v>0.15</v>
          </cell>
          <cell r="M179">
            <v>10589</v>
          </cell>
          <cell r="N179">
            <v>70589</v>
          </cell>
          <cell r="O179" t="str">
            <v>Kazim Jafri</v>
          </cell>
        </row>
        <row r="180">
          <cell r="A180" t="str">
            <v>C1001636</v>
          </cell>
          <cell r="B180" t="str">
            <v>Canton (T)</v>
          </cell>
          <cell r="C180">
            <v>92203</v>
          </cell>
          <cell r="D180" t="str">
            <v>Miner Street Trail Connector and Willow Island Park Enhancements</v>
          </cell>
          <cell r="E180" t="str">
            <v>The Town and Village of Canton will implement the Canton Grasse River Waterfront Revitalization Plan and the Canton Trails Plan, funded through previous EPF LWRP awards, by enhancing Willow Island Park along the Grasse River. Enhancements will include a bandshell, a playground, composting toilets, and landscaping. The project will also widen Miner Street Road to make it safer for bicyclists and pedestrians and improve the connection to waterfront recreational resources in Taylor Park.</v>
          </cell>
          <cell r="F180">
            <v>529739</v>
          </cell>
          <cell r="G180">
            <v>2019</v>
          </cell>
          <cell r="H180" t="str">
            <v>EPF</v>
          </cell>
          <cell r="I180" t="str">
            <v>LWRP</v>
          </cell>
          <cell r="J180" t="str">
            <v>Kate Black</v>
          </cell>
          <cell r="K180" t="str">
            <v>Amy DeGaetano</v>
          </cell>
          <cell r="L180">
            <v>0.25</v>
          </cell>
          <cell r="M180">
            <v>176580</v>
          </cell>
          <cell r="N180">
            <v>706319</v>
          </cell>
          <cell r="O180" t="str">
            <v>Alex Waite</v>
          </cell>
        </row>
        <row r="181">
          <cell r="A181" t="str">
            <v>C1001637</v>
          </cell>
          <cell r="B181" t="str">
            <v>Cape Vincent (T)</v>
          </cell>
          <cell r="C181">
            <v>92483</v>
          </cell>
          <cell r="D181" t="str">
            <v>Club Street Revitalization</v>
          </cell>
          <cell r="E181" t="str">
            <v>The Town of Cape Vincent, in partnership with the Village of Cape Vincent, will implement the Village's Local Waterfront Revitalization Program and the Club Street Revitalization Plan through the design and construction of improvements to the Club Street area along the St. Lawrence River.  Enhancements will include public docks and land acquitision (through match) to improve the impediments to public access. Other enhancements include wayfinding, public Wi-Fi access, utilities, streetscaping, landscaping, and future conceptual planning for future development of the surrounding properties.</v>
          </cell>
          <cell r="F181">
            <v>843750</v>
          </cell>
          <cell r="G181">
            <v>2019</v>
          </cell>
          <cell r="H181" t="str">
            <v>EPF</v>
          </cell>
          <cell r="I181" t="str">
            <v>LWRP</v>
          </cell>
          <cell r="J181" t="str">
            <v>Irene Holak</v>
          </cell>
          <cell r="K181" t="str">
            <v>Kate Black</v>
          </cell>
          <cell r="L181">
            <v>0.25</v>
          </cell>
          <cell r="M181">
            <v>281250</v>
          </cell>
          <cell r="N181">
            <v>1125000</v>
          </cell>
          <cell r="O181" t="str">
            <v>Alex Waite</v>
          </cell>
        </row>
        <row r="182">
          <cell r="A182" t="str">
            <v>C1001638</v>
          </cell>
          <cell r="B182" t="str">
            <v>Cayuga (Co)</v>
          </cell>
          <cell r="C182">
            <v>89431</v>
          </cell>
          <cell r="D182" t="str">
            <v>Town of Sterling and Village of Fair Haven Local Waterfront Revitalization Program</v>
          </cell>
          <cell r="E182" t="str">
            <v>Cayuga County, in partnership with the Village of Fair Haven and the Town of Sterling, will develop a joint Local Waterfront Revitalization Program (LWRP) and Harbor Management Plan (HMP) to guide land and water uses along Lake Ontario and Little Sodus Bay. The LWRP and HMP will identify policies and projects that address public waterfront access, recreation, sustainable development, coastal resiliency, flooding, tourism, and will further the joint Village/Town Comprehensive Plan.</v>
          </cell>
          <cell r="F182">
            <v>72000</v>
          </cell>
          <cell r="G182">
            <v>2019</v>
          </cell>
          <cell r="H182" t="str">
            <v>EPF</v>
          </cell>
          <cell r="I182" t="str">
            <v>LWRP</v>
          </cell>
          <cell r="J182" t="str">
            <v>Maria Garcia</v>
          </cell>
          <cell r="K182" t="str">
            <v>Jaime Reppert</v>
          </cell>
          <cell r="L182">
            <v>0.25</v>
          </cell>
          <cell r="M182">
            <v>24000</v>
          </cell>
          <cell r="N182">
            <v>96000</v>
          </cell>
          <cell r="O182" t="str">
            <v>Kazim Jafri</v>
          </cell>
        </row>
        <row r="183">
          <cell r="A183" t="str">
            <v>C1001640</v>
          </cell>
          <cell r="B183" t="str">
            <v>Dobbs Ferry (V)</v>
          </cell>
          <cell r="C183">
            <v>90919</v>
          </cell>
          <cell r="D183" t="str">
            <v>Mid-Hudson Regional Community Resilience Planning</v>
          </cell>
          <cell r="E183" t="str">
            <v xml:space="preserve"> The Village of Dobbs Ferry, in partnership with Pace Land Use Law Center, will work with Mid-Hudson municipalities to develop innovative approaches for climate change adaptation and community resiliency. Participating municipalities will conduct resiliency assessments, identify and prioritize strategies for waterfront revitalization and coastal resilience, and develop Local Waterfront Revitalization Program resiliency components that help implement these strategies. </v>
          </cell>
          <cell r="F183">
            <v>246845</v>
          </cell>
          <cell r="G183">
            <v>2019</v>
          </cell>
          <cell r="H183" t="str">
            <v>EPF</v>
          </cell>
          <cell r="I183" t="str">
            <v>LWRP</v>
          </cell>
          <cell r="J183" t="str">
            <v>Barbara Kendall</v>
          </cell>
          <cell r="K183" t="str">
            <v>Stephanie Wojtowicz</v>
          </cell>
          <cell r="L183">
            <v>0.25</v>
          </cell>
          <cell r="M183">
            <v>82282</v>
          </cell>
          <cell r="N183">
            <v>329127</v>
          </cell>
          <cell r="O183" t="str">
            <v>Daniella Richards</v>
          </cell>
        </row>
        <row r="184">
          <cell r="A184" t="str">
            <v>C1001641</v>
          </cell>
          <cell r="B184" t="str">
            <v>Erie (Co)</v>
          </cell>
          <cell r="C184">
            <v>92331</v>
          </cell>
          <cell r="D184" t="str">
            <v>Regional Niagara River/Lake Erie Watershed Management Plan Phase 3</v>
          </cell>
          <cell r="E184" t="str">
            <v>Erie County will expand the Regional Niagara River/Lake Erie Watershed Management Plan to incorporate nine-element plan criteria. The Plan will identify the quantity and source of pollutants, determine water quality goals, define pollution reductions needed to meet the goals and recommend actions or best management practices needed to improve water quality.</v>
          </cell>
          <cell r="F184">
            <v>501000</v>
          </cell>
          <cell r="G184">
            <v>2019</v>
          </cell>
          <cell r="H184" t="str">
            <v>EPF</v>
          </cell>
          <cell r="I184" t="str">
            <v>LWRP</v>
          </cell>
          <cell r="J184" t="str">
            <v>Kate Black</v>
          </cell>
          <cell r="K184" t="str">
            <v>Amy DeGaetano</v>
          </cell>
          <cell r="L184">
            <v>0.25</v>
          </cell>
          <cell r="M184">
            <v>167000</v>
          </cell>
          <cell r="N184">
            <v>668000</v>
          </cell>
          <cell r="O184" t="str">
            <v>Kazim Jafri</v>
          </cell>
        </row>
        <row r="185">
          <cell r="A185" t="str">
            <v>C1001642</v>
          </cell>
          <cell r="B185" t="str">
            <v>Germantown (T)</v>
          </cell>
          <cell r="C185">
            <v>90749</v>
          </cell>
          <cell r="D185" t="str">
            <v>Town of Germantown Local Waterfront Revitalization Program</v>
          </cell>
          <cell r="E185" t="str">
            <v>The Town of Germantown will develop a Local Waterfront Revitalization Program (LWRP) that will express the Town's vision for its waterfront along the Hudson River and the Roeliff Jansen Kill. The LWRP will promote public access and recreational opportunities, identify sustainable approaches to mitigate climate change impacts, stimulate economic development, and plan connections to the Hudson Valley Greenway Water Trail and Empire State Trail.</v>
          </cell>
          <cell r="F185">
            <v>75000</v>
          </cell>
          <cell r="G185">
            <v>2019</v>
          </cell>
          <cell r="H185" t="str">
            <v>EPF</v>
          </cell>
          <cell r="I185" t="str">
            <v>LWRP</v>
          </cell>
          <cell r="J185" t="str">
            <v>Lisa Vasilakos</v>
          </cell>
          <cell r="K185" t="str">
            <v>Barbara Kendall</v>
          </cell>
          <cell r="L185">
            <v>0.25</v>
          </cell>
          <cell r="M185">
            <v>25000</v>
          </cell>
          <cell r="N185">
            <v>100000</v>
          </cell>
          <cell r="O185" t="str">
            <v>Meg Bowers</v>
          </cell>
        </row>
        <row r="186">
          <cell r="A186" t="str">
            <v>C1001643</v>
          </cell>
          <cell r="B186" t="str">
            <v>Glenville (T)</v>
          </cell>
          <cell r="C186">
            <v>93492</v>
          </cell>
          <cell r="D186" t="str">
            <v>Scotia-Glenville Mohawk-Hudson Bike-Hike Trail Reconstruction</v>
          </cell>
          <cell r="E186" t="str">
            <v>The Town of Glenville will implement the Mohawk River Waterfront Revitalization Plan through the design and construction of improvements to the Scotia-Glenville's Hudson-Mohawk Bike-Hike Trail along the north shore of the Mohawk River. Improvements will include upgraded stormwater drainage, directional and interpretive signage, trail-widening and repaving to meet ADA standards, and parking.</v>
          </cell>
          <cell r="F186">
            <v>445489</v>
          </cell>
          <cell r="G186">
            <v>2019</v>
          </cell>
          <cell r="H186" t="str">
            <v>EPF</v>
          </cell>
          <cell r="I186" t="str">
            <v>LWRP</v>
          </cell>
          <cell r="J186" t="str">
            <v>Fred Landa</v>
          </cell>
          <cell r="K186" t="str">
            <v>Barbara Kendall</v>
          </cell>
          <cell r="L186">
            <v>0.25</v>
          </cell>
          <cell r="M186">
            <v>148497</v>
          </cell>
          <cell r="N186">
            <v>593986</v>
          </cell>
          <cell r="O186" t="str">
            <v>Meg Bowers</v>
          </cell>
        </row>
        <row r="187">
          <cell r="A187" t="str">
            <v>C1001647</v>
          </cell>
          <cell r="B187" t="str">
            <v>Henrietta (T)</v>
          </cell>
          <cell r="C187">
            <v>92527</v>
          </cell>
          <cell r="D187" t="str">
            <v>Towns of Henrietta and Rush Local Waterfront Revitalization Program</v>
          </cell>
          <cell r="E187" t="str">
            <v xml:space="preserve">The Town of Henrietta with the Town of Rush will develop a joint Local Waterfront Revitalization Program (LWRP). The LWRP will identify local natural and cultural waterfront resources and will propose projects to restore, enhance, and maintain riverfront resources and public access along the Genesee River, Erie Canal, and adjacent waterfront areas in both towns. </v>
          </cell>
          <cell r="F187">
            <v>75000</v>
          </cell>
          <cell r="G187">
            <v>2019</v>
          </cell>
          <cell r="H187" t="str">
            <v>EPF</v>
          </cell>
          <cell r="I187" t="str">
            <v>LWRP</v>
          </cell>
          <cell r="J187" t="str">
            <v>Amy DeGaetano</v>
          </cell>
          <cell r="K187" t="str">
            <v>Stephanie Wojtowicz</v>
          </cell>
          <cell r="L187">
            <v>0.25</v>
          </cell>
          <cell r="M187">
            <v>25000</v>
          </cell>
          <cell r="N187">
            <v>100000</v>
          </cell>
          <cell r="O187" t="str">
            <v>Kazim Jafri</v>
          </cell>
        </row>
        <row r="188">
          <cell r="A188" t="str">
            <v>C1001648</v>
          </cell>
          <cell r="B188" t="str">
            <v>Ilion (V)</v>
          </cell>
          <cell r="C188">
            <v>90573</v>
          </cell>
          <cell r="D188" t="str">
            <v>Village of Ilion Comprehensive Plan and Local Waterfront Revitalization Program</v>
          </cell>
          <cell r="E188" t="str">
            <v xml:space="preserve">The Village of Ilion, located on the Mohawk River, will develop a Comprehensive Plan and Local Waterfront Revitalization Program that will establish a community vision for the waterfront, downtown, and adjacent neighborhoods. The Comprehensive Plan and LWRP will work together to guide future growth and development, enhance waterfront access, revitalize downtown, improve river-related tourism, and celebrate the Village's Canal heritage. </v>
          </cell>
          <cell r="F188">
            <v>90000</v>
          </cell>
          <cell r="G188">
            <v>2019</v>
          </cell>
          <cell r="H188" t="str">
            <v>EPF</v>
          </cell>
          <cell r="I188" t="str">
            <v>LWRP</v>
          </cell>
          <cell r="J188" t="str">
            <v>Maria Garcia</v>
          </cell>
          <cell r="K188" t="str">
            <v>Jaime Reppert</v>
          </cell>
          <cell r="L188">
            <v>0.25</v>
          </cell>
          <cell r="M188">
            <v>30000</v>
          </cell>
          <cell r="N188">
            <v>120000</v>
          </cell>
          <cell r="O188" t="str">
            <v>Meg Bowers</v>
          </cell>
        </row>
        <row r="189">
          <cell r="A189" t="str">
            <v>C1001649</v>
          </cell>
          <cell r="B189" t="str">
            <v>Ithaca (C)</v>
          </cell>
          <cell r="C189">
            <v>89686</v>
          </cell>
          <cell r="D189" t="str">
            <v>Ithaca Farmers Market Enhancements</v>
          </cell>
          <cell r="E189" t="str">
            <v xml:space="preserve">The City of Ithaca, in partnership with Ithaca Farmers Market (IFM), will prepare designs, permits, and pre-construction documents to enhance the IFM pavilion and grounds located on the Cayuga Lake Inlet and Cascadilla Creek. This project implements the Cayuga Lake Waterfront Plan through making improvements, including a re-envisioned market pavilion, ADA access, bus/shuttle services, and fire protection that will transform the market into a year-round waterfront destination. </v>
          </cell>
          <cell r="F189">
            <v>339150</v>
          </cell>
          <cell r="G189">
            <v>2019</v>
          </cell>
          <cell r="H189" t="str">
            <v>EPF</v>
          </cell>
          <cell r="I189" t="str">
            <v>LWRP</v>
          </cell>
          <cell r="J189" t="str">
            <v>Maria Garcia</v>
          </cell>
          <cell r="K189" t="str">
            <v>Joshua Hunn</v>
          </cell>
          <cell r="L189">
            <v>0.15</v>
          </cell>
          <cell r="M189">
            <v>59850</v>
          </cell>
          <cell r="N189">
            <v>399000</v>
          </cell>
          <cell r="O189" t="str">
            <v>Meg Bowers</v>
          </cell>
        </row>
        <row r="190">
          <cell r="A190" t="str">
            <v>C1001650</v>
          </cell>
          <cell r="B190" t="str">
            <v>Kinderhook (V)</v>
          </cell>
          <cell r="C190">
            <v>92089</v>
          </cell>
          <cell r="D190" t="str">
            <v>Villages of Kinderhook and Valatie Local Waterfront Revitalization Program</v>
          </cell>
          <cell r="E190" t="str">
            <v>The Villages of Kinderhook and Valatie will develop a joint Local Waterfront Revitalization Program (LWRP) that establishes a community vision for their downtowns and six miles of their shared Kinderhook Creek waterfront. The LWRP will guide future revitalization of the Village's downtown and waterfront areas and identify projects that enhance waterfront access opportunities and highlight local heritage.</v>
          </cell>
          <cell r="F190">
            <v>75000</v>
          </cell>
          <cell r="G190">
            <v>2019</v>
          </cell>
          <cell r="H190" t="str">
            <v>EPF</v>
          </cell>
          <cell r="I190" t="str">
            <v>LWRP</v>
          </cell>
          <cell r="J190" t="str">
            <v>Lisa Vasilakos</v>
          </cell>
          <cell r="K190" t="str">
            <v>Barbara Kendall</v>
          </cell>
          <cell r="L190">
            <v>0.25</v>
          </cell>
          <cell r="M190">
            <v>25000</v>
          </cell>
          <cell r="N190">
            <v>100000</v>
          </cell>
          <cell r="O190" t="str">
            <v>Meg Bowers</v>
          </cell>
        </row>
        <row r="191">
          <cell r="A191" t="str">
            <v>C1001651</v>
          </cell>
          <cell r="B191" t="str">
            <v>Lewiston (V)</v>
          </cell>
          <cell r="C191">
            <v>92162</v>
          </cell>
          <cell r="D191" t="str">
            <v>Lewiston Landing Waterfront Park Improvements - Phase V</v>
          </cell>
          <cell r="E191" t="str">
            <v xml:space="preserve">Village of Lewiston will design and construct improvements to Lewiston Landing Waterfront Park along the Niagara River. Improvements will include a new staircase, installation of floating docks adequate for the fluctuation of the Niagara River water level, renovation of the existing fish cleaning station, and a new accessible pavilion and restrooms. This project will implement the Village’s Local Waterfront Revitalization Program by improving public access to the Niagara River. </v>
          </cell>
          <cell r="F191">
            <v>345000</v>
          </cell>
          <cell r="G191">
            <v>2019</v>
          </cell>
          <cell r="H191" t="str">
            <v>EPF</v>
          </cell>
          <cell r="I191" t="str">
            <v>LWRP</v>
          </cell>
          <cell r="J191" t="str">
            <v>Valeria Ivan</v>
          </cell>
          <cell r="K191" t="str">
            <v>Amy DeGaetano</v>
          </cell>
          <cell r="L191">
            <v>0.25</v>
          </cell>
          <cell r="M191">
            <v>115000</v>
          </cell>
          <cell r="N191">
            <v>460000</v>
          </cell>
          <cell r="O191" t="str">
            <v>Kazim Jafri</v>
          </cell>
        </row>
        <row r="192">
          <cell r="A192" t="str">
            <v>C1001652</v>
          </cell>
          <cell r="B192" t="str">
            <v>Lysander (T)</v>
          </cell>
          <cell r="C192">
            <v>91965</v>
          </cell>
          <cell r="D192" t="str">
            <v>Town of Lysander and Village of Baldwinsville Local Waterfront Revitalization Program</v>
          </cell>
          <cell r="E192" t="str">
            <v xml:space="preserve">The Town of Lysander and Village of Baldwinsville will develop a joint Local Waterfront Revitalization Program (LWRP) for their State Barge Canal waterfront. The LWRP will identify opportunities to increase public access to the waterfront, capitalize on Canal tourism business opportunities, address harbor management, improve resiliency to flooding, promote recreation, and connect communities along the Barge Canal. </v>
          </cell>
          <cell r="F192">
            <v>120000</v>
          </cell>
          <cell r="G192">
            <v>2019</v>
          </cell>
          <cell r="H192" t="str">
            <v>EPF</v>
          </cell>
          <cell r="I192" t="str">
            <v>LWRP</v>
          </cell>
          <cell r="J192" t="str">
            <v>Maria Garcia</v>
          </cell>
          <cell r="K192" t="str">
            <v>Jaime Reppert</v>
          </cell>
          <cell r="L192">
            <v>0.25</v>
          </cell>
          <cell r="M192">
            <v>40000</v>
          </cell>
          <cell r="N192">
            <v>160000</v>
          </cell>
          <cell r="O192" t="str">
            <v>Kazim Jafri</v>
          </cell>
        </row>
        <row r="193">
          <cell r="A193" t="str">
            <v>C1001653</v>
          </cell>
          <cell r="B193" t="str">
            <v xml:space="preserve">New York (C) </v>
          </cell>
          <cell r="C193">
            <v>89379</v>
          </cell>
          <cell r="D193" t="str">
            <v>Freshkills Park North Park Construction</v>
          </cell>
          <cell r="E193" t="str">
            <v>The New York City Department of Parks &amp; Recreation will construct a bird observation tower and a wetland overlook deck in the Freshkills Park North Park on the West Shore of Staten Island. The project will advance the City’s Waterfront Revitalization Program by continuing the conversion of a former landfill into the 2,200-acre Freshkills Park, increasing public waterfront parkland, and connecting visitors to spectacular views of creeks and wetlands, wildlife, and migratory birds.</v>
          </cell>
          <cell r="F193">
            <v>827829</v>
          </cell>
          <cell r="G193">
            <v>2019</v>
          </cell>
          <cell r="H193" t="str">
            <v>EPF</v>
          </cell>
          <cell r="I193" t="str">
            <v>LWRP</v>
          </cell>
          <cell r="J193" t="str">
            <v>Fred Landa</v>
          </cell>
          <cell r="K193" t="str">
            <v>Barbara Kendall</v>
          </cell>
          <cell r="L193">
            <v>0.25</v>
          </cell>
          <cell r="M193">
            <v>275943</v>
          </cell>
          <cell r="N193">
            <v>1103772</v>
          </cell>
          <cell r="O193" t="str">
            <v>Daniella Richards</v>
          </cell>
        </row>
        <row r="194">
          <cell r="A194" t="str">
            <v>C1001654</v>
          </cell>
          <cell r="B194" t="str">
            <v xml:space="preserve">New York (C) </v>
          </cell>
          <cell r="C194">
            <v>91301</v>
          </cell>
          <cell r="D194" t="str">
            <v>Harding Park Tidal Wetland Restoration and Public Access Construction</v>
          </cell>
          <cell r="E194" t="str">
            <v>The New York City Department of Parks and Recreation will restore wetland habitat and provide public access to a degraded tidal cove in Harding Park at the mouth of the Bronx River. The project will replace historic fill and concrete with native salt marsh and coastal upland plant species and create a new pathway to a picnic and fishing area. This project implements the City's Waterfront Revitalization Plan by restoring critical natural resources and developing new public waterfront access.</v>
          </cell>
          <cell r="F194">
            <v>1062500</v>
          </cell>
          <cell r="G194">
            <v>2019</v>
          </cell>
          <cell r="H194" t="str">
            <v>EPF</v>
          </cell>
          <cell r="I194" t="str">
            <v>LWRP</v>
          </cell>
          <cell r="J194" t="str">
            <v>Fred Landa</v>
          </cell>
          <cell r="K194" t="str">
            <v>Barbara Kendall</v>
          </cell>
          <cell r="L194">
            <v>0.15</v>
          </cell>
          <cell r="M194">
            <v>187500</v>
          </cell>
          <cell r="N194">
            <v>1250000</v>
          </cell>
          <cell r="O194" t="str">
            <v>Daniella Richards</v>
          </cell>
        </row>
        <row r="195">
          <cell r="A195" t="str">
            <v>C1001655</v>
          </cell>
          <cell r="B195" t="str">
            <v>Newcomb (T)</v>
          </cell>
          <cell r="C195">
            <v>91866</v>
          </cell>
          <cell r="D195" t="str">
            <v>Newcomb Historical Museum &amp; Center</v>
          </cell>
          <cell r="E195" t="str">
            <v>The Town of Newcomb will implement the Newcomb Revitalization Action Plan, funded by a previous EPF LWRP award, by designing and constructing a Historical Museum and Center. The Center will include exhibits showcasing local industrial and cultural heritage, provide educational activities, host community events, serve as a hub for outdoor recreational opportunities in the central Adirondacks, and attract visitors to support businesses in the 5 Towns Upper Hudson River Recreation Hub.</v>
          </cell>
          <cell r="F195">
            <v>1151281</v>
          </cell>
          <cell r="G195">
            <v>2019</v>
          </cell>
          <cell r="H195" t="str">
            <v>EPF</v>
          </cell>
          <cell r="I195" t="str">
            <v>LWRP</v>
          </cell>
          <cell r="J195" t="str">
            <v>Kate Black</v>
          </cell>
          <cell r="K195" t="str">
            <v>Amy DeGaetano</v>
          </cell>
          <cell r="L195">
            <v>0.25</v>
          </cell>
          <cell r="M195">
            <v>383761</v>
          </cell>
          <cell r="N195">
            <v>1535042</v>
          </cell>
          <cell r="O195" t="str">
            <v>Alex Waite</v>
          </cell>
        </row>
        <row r="196">
          <cell r="A196" t="str">
            <v>C1001657</v>
          </cell>
          <cell r="B196" t="str">
            <v>North Tonawanda (C)</v>
          </cell>
          <cell r="C196">
            <v>91039</v>
          </cell>
          <cell r="D196" t="str">
            <v xml:space="preserve">Erie Canal Bike Path Extension
</v>
          </cell>
          <cell r="E196" t="str">
            <v>The City of North Tonawanda will design and construct a two-mile extension to the Erie Canal bike path connecting Mayor's Park to the Botanical Gardens Park. The project will implement the City's Local Waterfront Revitalization Program by supporting tourism and improving public access to the Erie Canal and waterfront parklands.</v>
          </cell>
          <cell r="F196">
            <v>372125</v>
          </cell>
          <cell r="G196">
            <v>2019</v>
          </cell>
          <cell r="H196" t="str">
            <v>EPF</v>
          </cell>
          <cell r="I196" t="str">
            <v>LWRP</v>
          </cell>
          <cell r="J196" t="str">
            <v>Valeria Ivan</v>
          </cell>
          <cell r="K196" t="str">
            <v>Amy DeGaetano</v>
          </cell>
          <cell r="L196">
            <v>0.25</v>
          </cell>
          <cell r="M196">
            <v>124042</v>
          </cell>
          <cell r="N196">
            <v>496167</v>
          </cell>
          <cell r="O196" t="str">
            <v>Kazim Jafri</v>
          </cell>
        </row>
        <row r="197">
          <cell r="A197" t="str">
            <v>C1001658</v>
          </cell>
          <cell r="B197" t="str">
            <v xml:space="preserve">Oneonta (C) </v>
          </cell>
          <cell r="C197">
            <v>91583</v>
          </cell>
          <cell r="D197" t="str">
            <v>City and Town of Oneonta Local Waterfront Revitalization Program</v>
          </cell>
          <cell r="E197" t="str">
            <v>The City of Oneonta will partner with the Town of Oneonta to prepare a joint Local Waterfront Revitalization Program (LWRP) to guide waterfront revitalization along the Susquehanna River corridor and its tributaries. The LWRP will promote green infrastructure, drinking water protection, public waterfront access and recreation, a network of public trails and sidewalks that will improve connectivity and circulation, and opportunities for waterfront revitalization.</v>
          </cell>
          <cell r="F197">
            <v>72250</v>
          </cell>
          <cell r="G197">
            <v>2019</v>
          </cell>
          <cell r="H197" t="str">
            <v>EPF</v>
          </cell>
          <cell r="I197" t="str">
            <v>LWRP</v>
          </cell>
          <cell r="J197" t="str">
            <v>Jaime Reppert</v>
          </cell>
          <cell r="K197" t="str">
            <v>Barbara Kendall</v>
          </cell>
          <cell r="L197">
            <v>0.15</v>
          </cell>
          <cell r="M197">
            <v>12750</v>
          </cell>
          <cell r="N197">
            <v>85000</v>
          </cell>
          <cell r="O197" t="str">
            <v>Meg Bowers</v>
          </cell>
        </row>
        <row r="198">
          <cell r="A198" t="str">
            <v>C1001659</v>
          </cell>
          <cell r="B198" t="str">
            <v>Oswego (T)</v>
          </cell>
          <cell r="C198">
            <v>91541</v>
          </cell>
          <cell r="D198" t="str">
            <v>Town of Oswego Local Waterfront Revitalization Program</v>
          </cell>
          <cell r="E198" t="str">
            <v xml:space="preserve">The Town of Oswego will develop a Local Waterfront Revitalization Program (LWRP) to define community revitalization goals, identify appropriate land and water uses, establish policies, and recommend public enhancements projects along its five-mile Lake Ontario waterfront. The LWRP will address economic and environmental resiliency, infrastructure, flooding and erosion, water quality, deteriorating and underutilized waterfront areas, and lack of public access and recreation opportunities. </v>
          </cell>
          <cell r="F198">
            <v>56250</v>
          </cell>
          <cell r="G198">
            <v>2019</v>
          </cell>
          <cell r="H198" t="str">
            <v>EPF</v>
          </cell>
          <cell r="I198" t="str">
            <v>LWRP</v>
          </cell>
          <cell r="J198" t="str">
            <v>Jaime Reppert</v>
          </cell>
          <cell r="K198" t="str">
            <v>Barbara Kendall</v>
          </cell>
          <cell r="L198">
            <v>0.25</v>
          </cell>
          <cell r="M198">
            <v>18750</v>
          </cell>
          <cell r="N198">
            <v>75000</v>
          </cell>
          <cell r="O198" t="str">
            <v>Kazim Jafri</v>
          </cell>
        </row>
        <row r="199">
          <cell r="A199" t="str">
            <v>C1001660</v>
          </cell>
          <cell r="B199" t="str">
            <v>Peekskill (C)</v>
          </cell>
          <cell r="C199">
            <v>94233</v>
          </cell>
          <cell r="D199" t="str">
            <v>Southern Waterfront Trail Connection and Shoreline Stabilization Design</v>
          </cell>
          <cell r="E199" t="str">
            <v>The City of Peekskill will prepare designs for a waterfront trail and shoreline stabilization along the Hudson River and McGregory Brook in Riverfront Green Park. Design will utilize bioengineering techniques to reduce erosion and address risks associated with climate change. The project will implement the City's Local Waterfront Revitalization Program and Southern Waterfront Trail Master Plan by enhancing Riverfront Green Park and developing the final link in the City's waterfront trail system.</v>
          </cell>
          <cell r="F199">
            <v>85000</v>
          </cell>
          <cell r="G199">
            <v>2019</v>
          </cell>
          <cell r="H199" t="str">
            <v>EPF</v>
          </cell>
          <cell r="I199" t="str">
            <v>LWRP</v>
          </cell>
          <cell r="J199" t="str">
            <v>Lisa Vasilakos</v>
          </cell>
          <cell r="K199" t="str">
            <v>Barbara Kendall</v>
          </cell>
          <cell r="L199">
            <v>0.15</v>
          </cell>
          <cell r="M199">
            <v>15000</v>
          </cell>
          <cell r="N199">
            <v>100000</v>
          </cell>
          <cell r="O199" t="str">
            <v>Daniella Richards</v>
          </cell>
        </row>
        <row r="200">
          <cell r="A200" t="str">
            <v>C1001661</v>
          </cell>
          <cell r="B200" t="str">
            <v xml:space="preserve">Peekskill (C) </v>
          </cell>
          <cell r="C200">
            <v>92824</v>
          </cell>
          <cell r="D200" t="str">
            <v>Reconstruction of Fleischmann Pier</v>
          </cell>
          <cell r="E200" t="str">
            <v xml:space="preserve">The City of Peekskill will reconstruct Fleischmann Pier, located on the Hudson River at Charles Point Park. The pier will be located to provide docking for larger vessels and will also include a kayak dock, gangways, benches, lighting fixtures and viewing stations. This project will implement the City’s Local Waterfront Revitalization Program by enhancing water-based recreational amentias and supporting tourism by creating docking for large vessels. </v>
          </cell>
          <cell r="F200">
            <v>2000000</v>
          </cell>
          <cell r="G200">
            <v>2019</v>
          </cell>
          <cell r="H200" t="str">
            <v>EPF</v>
          </cell>
          <cell r="I200" t="str">
            <v>LWRP</v>
          </cell>
          <cell r="J200" t="str">
            <v>Lisa Vasilakos</v>
          </cell>
          <cell r="K200" t="str">
            <v>Barbara Kendall</v>
          </cell>
          <cell r="L200">
            <v>0.25</v>
          </cell>
          <cell r="M200">
            <v>666667</v>
          </cell>
          <cell r="N200">
            <v>2666667</v>
          </cell>
          <cell r="O200" t="str">
            <v>Daniella Richards</v>
          </cell>
        </row>
        <row r="201">
          <cell r="A201" t="str">
            <v>C1001662</v>
          </cell>
          <cell r="B201" t="str">
            <v>Philmont (V)</v>
          </cell>
          <cell r="C201">
            <v>89414</v>
          </cell>
          <cell r="D201" t="str">
            <v>Agawamuck Creek Watershed Management Plan</v>
          </cell>
          <cell r="E201" t="str">
            <v xml:space="preserve">The Village of Philmont, in partnership with Philmont Beautification, Inc. and community stakeholders, will develop a watershed management plan for Agawamuck Creek. This plan will develop management recommendations for improving water quality and restoring critical natural resources throughout the watershed, as well as identify measures to address invasive species. </v>
          </cell>
          <cell r="F201">
            <v>168595</v>
          </cell>
          <cell r="G201">
            <v>2019</v>
          </cell>
          <cell r="H201" t="str">
            <v>EPF</v>
          </cell>
          <cell r="I201" t="str">
            <v>LWRP</v>
          </cell>
          <cell r="J201" t="str">
            <v>Irene Holak</v>
          </cell>
          <cell r="K201" t="str">
            <v>Lisa Vasilakos</v>
          </cell>
          <cell r="L201">
            <v>0.25</v>
          </cell>
          <cell r="M201">
            <v>56199</v>
          </cell>
          <cell r="N201">
            <v>224794</v>
          </cell>
          <cell r="O201" t="str">
            <v>Meg Bowers</v>
          </cell>
        </row>
        <row r="202">
          <cell r="A202" t="str">
            <v>C1001663</v>
          </cell>
          <cell r="B202" t="str">
            <v xml:space="preserve">Plattsburgh (C) </v>
          </cell>
          <cell r="C202">
            <v>91653</v>
          </cell>
          <cell r="D202" t="str">
            <v>Harborside Master Plan</v>
          </cell>
          <cell r="E202" t="str">
            <v xml:space="preserve">The City of Plattsburgh will build upon their Draft Local Waterfront Revitalization Program by preparing a Master Plan for Harborside in the Dock Street Landing area. The Plan will include preliminary designs for an Environmental Learning Center, an exercise trail, a year-round multi-use building, and recreational amenities. </v>
          </cell>
          <cell r="F202">
            <v>109965</v>
          </cell>
          <cell r="G202">
            <v>2019</v>
          </cell>
          <cell r="H202" t="str">
            <v>EPF</v>
          </cell>
          <cell r="I202" t="str">
            <v>LWRP</v>
          </cell>
          <cell r="J202" t="str">
            <v>April Brun</v>
          </cell>
          <cell r="K202" t="str">
            <v>Kate Black</v>
          </cell>
          <cell r="L202">
            <v>0.15</v>
          </cell>
          <cell r="M202">
            <v>19406</v>
          </cell>
          <cell r="N202">
            <v>129371</v>
          </cell>
          <cell r="O202" t="str">
            <v>Alex Waite</v>
          </cell>
        </row>
        <row r="203">
          <cell r="A203" t="str">
            <v>C1001664</v>
          </cell>
          <cell r="B203" t="str">
            <v>Port Jefferson (V)</v>
          </cell>
          <cell r="C203">
            <v>92124</v>
          </cell>
          <cell r="D203" t="str">
            <v>Climate Resilience Plan</v>
          </cell>
          <cell r="E203" t="str">
            <v>The Village of Port Jefferson will prepare a Climate Resilience Plan in response to the impacts of Hurricane Irene, Super Storm Sandy and recent high wind, rain and storm surge events. The Plan will integrate the latest sea-level rise predictions to propose solutions and design alternatives to mitigate flooding, storm surges, and rising tides and will include natural measures for mitigating impacts.</v>
          </cell>
          <cell r="F203">
            <v>82500</v>
          </cell>
          <cell r="G203">
            <v>2019</v>
          </cell>
          <cell r="H203" t="str">
            <v>EPF</v>
          </cell>
          <cell r="I203" t="str">
            <v>LWRP</v>
          </cell>
          <cell r="J203" t="str">
            <v>Irene Holak</v>
          </cell>
          <cell r="K203" t="str">
            <v>Fred Landa</v>
          </cell>
          <cell r="L203">
            <v>0.25</v>
          </cell>
          <cell r="M203">
            <v>27500</v>
          </cell>
          <cell r="N203">
            <v>110000</v>
          </cell>
          <cell r="O203" t="str">
            <v>Daniella Richards</v>
          </cell>
        </row>
        <row r="204">
          <cell r="A204" t="str">
            <v>C1001665</v>
          </cell>
          <cell r="B204" t="str">
            <v xml:space="preserve">Rochester (C) </v>
          </cell>
          <cell r="C204">
            <v>93639</v>
          </cell>
          <cell r="D204" t="str">
            <v>Durand Eastman Park Public Beach House Design</v>
          </cell>
          <cell r="E204" t="str">
            <v>The City of Rochester will design a beach house to support the public swimming beach at Durand Eastman Park on Lake Ontario. The beach house will include restrooms, changing rooms, a lifeguard office and first aid station, storage, exterior deck areas, and a safe beach egress. The project will implement the City of Rochester Local Waterfront Revitalization Program by improving public access and amenities to Lake Ontario and by advancing compliance with the NYS Code for bathing beaches.</v>
          </cell>
          <cell r="F204">
            <v>375000</v>
          </cell>
          <cell r="G204">
            <v>2019</v>
          </cell>
          <cell r="H204" t="str">
            <v>EPF</v>
          </cell>
          <cell r="I204" t="str">
            <v>LWRP</v>
          </cell>
          <cell r="J204" t="str">
            <v>Amy DeGaetano</v>
          </cell>
          <cell r="K204" t="str">
            <v>Stephanie Wojtowicz</v>
          </cell>
          <cell r="L204">
            <v>0.25</v>
          </cell>
          <cell r="M204">
            <v>125000</v>
          </cell>
          <cell r="N204">
            <v>500000</v>
          </cell>
          <cell r="O204" t="str">
            <v>Kazim Jafri</v>
          </cell>
        </row>
        <row r="205">
          <cell r="A205" t="str">
            <v>C1001667</v>
          </cell>
          <cell r="B205" t="str">
            <v>Schenectady (C)</v>
          </cell>
          <cell r="C205">
            <v>91935</v>
          </cell>
          <cell r="D205" t="str">
            <v xml:space="preserve">Mohawk Harbor Large Vessel Dockage </v>
          </cell>
          <cell r="E205" t="str">
            <v xml:space="preserve">The City of Schenectady will construct large vessel dockage at Mohawk Harbor, on the Erie Canal. Approximately 680 feet of dockage will be installed, creating a new access point for residents and visitors coming to and from the Electric City. The project will implement the Mohawk River Waterfront Revitalization Plan by increasing public waterfront access and boater amenities and providing visitors an opportunity to visit downtown Schenectady. </v>
          </cell>
          <cell r="F205">
            <v>948884</v>
          </cell>
          <cell r="G205">
            <v>2019</v>
          </cell>
          <cell r="H205" t="str">
            <v>EPF</v>
          </cell>
          <cell r="I205" t="str">
            <v>LWRP</v>
          </cell>
          <cell r="J205" t="str">
            <v>Lisa Vasilakos</v>
          </cell>
          <cell r="K205" t="str">
            <v>Barbara Kendall</v>
          </cell>
          <cell r="L205">
            <v>0.15</v>
          </cell>
          <cell r="M205">
            <v>167451</v>
          </cell>
          <cell r="N205">
            <v>1116335</v>
          </cell>
          <cell r="O205" t="str">
            <v>Meg Bowers</v>
          </cell>
        </row>
        <row r="206">
          <cell r="A206" t="str">
            <v>C1001668</v>
          </cell>
          <cell r="B206" t="str">
            <v>Schuyler (Co)</v>
          </cell>
          <cell r="C206">
            <v>90515</v>
          </cell>
          <cell r="D206" t="str">
            <v>Floodproof Design Guidelines for Vulnerable Historic Structures</v>
          </cell>
          <cell r="E206" t="str">
            <v xml:space="preserve">Schuyler County, on behalf of the municipalities within Schulyer, Stueben, and Chemung Counties, will partner with the Southern Tier Central Regional Planning &amp; Development Board to create design guidelines for flood prone historic structures. The primary goal of the project is to provide tools for communities to elevate and flood-proof historic structures in efforts to reduce risk and avoid future flood damage while preserving the building’s historic integrity. </v>
          </cell>
          <cell r="F206">
            <v>52500</v>
          </cell>
          <cell r="G206">
            <v>2019</v>
          </cell>
          <cell r="H206" t="str">
            <v>EPF</v>
          </cell>
          <cell r="I206" t="str">
            <v>LWRP</v>
          </cell>
          <cell r="J206" t="str">
            <v>Jaime Reppert</v>
          </cell>
          <cell r="K206" t="str">
            <v>Barbara Kendall</v>
          </cell>
          <cell r="L206">
            <v>0.25</v>
          </cell>
          <cell r="M206">
            <v>17500</v>
          </cell>
          <cell r="N206">
            <v>70000</v>
          </cell>
          <cell r="O206" t="str">
            <v>Meg Bowers</v>
          </cell>
        </row>
        <row r="207">
          <cell r="A207" t="str">
            <v>C1001671</v>
          </cell>
          <cell r="B207" t="str">
            <v>Tannersville (V)</v>
          </cell>
          <cell r="C207">
            <v>93599</v>
          </cell>
          <cell r="D207" t="str">
            <v>Gooseberry Creek Revitalization Strategy Implementation Phase II</v>
          </cell>
          <cell r="E207" t="str">
            <v>The Village of Tannersville will implement the Gooseberry Creek Waterfront Strategy by developing a trail along Saw Mill Creek connecting Main Street to Rip Van Winkle Lake and creating accessible and age-friendly recreation amenities at Gooseberry Park. The project will include design and construction park improvements including a kayak launch, fishing pier, playground, splash pad, pavilion, site furnishings, and landscaping.</v>
          </cell>
          <cell r="F207">
            <v>1300000</v>
          </cell>
          <cell r="G207">
            <v>2019</v>
          </cell>
          <cell r="H207" t="str">
            <v>EPF</v>
          </cell>
          <cell r="I207" t="str">
            <v>LWRP</v>
          </cell>
          <cell r="J207" t="str">
            <v>Joshua Hunn</v>
          </cell>
          <cell r="K207" t="str">
            <v>Amy DeGaetano</v>
          </cell>
          <cell r="L207">
            <v>0.25</v>
          </cell>
          <cell r="M207">
            <v>433334</v>
          </cell>
          <cell r="N207">
            <v>1733334</v>
          </cell>
          <cell r="O207" t="str">
            <v>Meg Bowers</v>
          </cell>
        </row>
        <row r="208">
          <cell r="A208" t="str">
            <v>C1001675</v>
          </cell>
          <cell r="B208" t="str">
            <v>Wellsville (V)</v>
          </cell>
          <cell r="C208">
            <v>93101</v>
          </cell>
          <cell r="D208" t="str">
            <v>Southern Genesee River Local Waterfront Revitalization Programs</v>
          </cell>
          <cell r="E208" t="str">
            <v>The Village of Wellsville, in partnership with the Village of Belmont and Towns of Angelica, Amity, Belfast, Caneadea, Hume, Scio, Willing, and Wellsville, will develop Local Waterfront Revitalization Programs (LWRP) to guide development decisions along their Genesee River waterfronts. The LWRPs will address public access, recreational opportunities, tourism and economic development, and identify ways to sustainably capitalize on the region's natural and cultural assets.</v>
          </cell>
          <cell r="F208">
            <v>150000</v>
          </cell>
          <cell r="G208">
            <v>2019</v>
          </cell>
          <cell r="H208" t="str">
            <v>EPF</v>
          </cell>
          <cell r="I208" t="str">
            <v>LWRP</v>
          </cell>
          <cell r="J208" t="str">
            <v>Valeria Ivan</v>
          </cell>
          <cell r="K208" t="str">
            <v>Amy DeGaetano</v>
          </cell>
          <cell r="L208">
            <v>0.25</v>
          </cell>
          <cell r="M208">
            <v>50000</v>
          </cell>
          <cell r="N208">
            <v>200000</v>
          </cell>
          <cell r="O208" t="str">
            <v>Kazim Jafri</v>
          </cell>
        </row>
        <row r="209">
          <cell r="A209" t="str">
            <v>C1001676</v>
          </cell>
          <cell r="B209" t="str">
            <v>Batavia (C)</v>
          </cell>
          <cell r="C209">
            <v>94154</v>
          </cell>
          <cell r="D209" t="str">
            <v>City of Batavia Advancing Opportunities</v>
          </cell>
          <cell r="E209" t="str">
            <v xml:space="preserve">The City of Batavia will advance redevelopment of City Centre and Harvester Center BOA strategic sites within the Batavia Opportunity Area by undertaking pre-development activities including preliminary engineering and architectural studies, legal services, real estate services, zoning updates, and marketing. </v>
          </cell>
          <cell r="F209">
            <v>193500</v>
          </cell>
          <cell r="G209">
            <v>2019</v>
          </cell>
          <cell r="H209" t="str">
            <v>EPF</v>
          </cell>
          <cell r="I209" t="str">
            <v>BOA</v>
          </cell>
          <cell r="J209" t="str">
            <v>Melissa Keller</v>
          </cell>
          <cell r="K209" t="str">
            <v>David Ashton</v>
          </cell>
          <cell r="L209">
            <v>0.1</v>
          </cell>
          <cell r="M209">
            <v>21500</v>
          </cell>
          <cell r="N209">
            <v>215000</v>
          </cell>
          <cell r="O209" t="str">
            <v>Joe Dawson</v>
          </cell>
        </row>
        <row r="210">
          <cell r="A210" t="str">
            <v>C1001677</v>
          </cell>
          <cell r="B210" t="str">
            <v>Clay (T)</v>
          </cell>
          <cell r="C210">
            <v>94003</v>
          </cell>
          <cell r="D210" t="str">
            <v>Town of Clay BOA Pre-Development Project</v>
          </cell>
          <cell r="E210" t="str">
            <v>The Town of Clay seeks to survey and assess the redevelopment of the historic Three Rivers Point BOA area. Pre-development activities include undertaking an archeological survey, a topographic survey of associated properties, review and delineation of potential onsite wetlands; sewer and septic feasibility and development of waterfront access plans.</v>
          </cell>
          <cell r="F210">
            <v>220900</v>
          </cell>
          <cell r="G210">
            <v>2019</v>
          </cell>
          <cell r="H210" t="str">
            <v>EPF</v>
          </cell>
          <cell r="I210" t="str">
            <v>BOA</v>
          </cell>
          <cell r="J210" t="str">
            <v>Holly Granat</v>
          </cell>
          <cell r="K210" t="str">
            <v>David Ashton</v>
          </cell>
          <cell r="L210">
            <v>0.1</v>
          </cell>
          <cell r="M210">
            <v>24545</v>
          </cell>
          <cell r="N210">
            <v>245445</v>
          </cell>
          <cell r="O210" t="str">
            <v>Joe Dawson</v>
          </cell>
        </row>
        <row r="211">
          <cell r="A211" t="str">
            <v>C1001678</v>
          </cell>
          <cell r="B211" t="str">
            <v>Cohoes (C)</v>
          </cell>
          <cell r="C211">
            <v>91856</v>
          </cell>
          <cell r="D211" t="str">
            <v>City of Cohoes Multi-Modal Connectivity Master Plan</v>
          </cell>
          <cell r="E211" t="str">
            <v xml:space="preserve">The City of Cohoes will design multi-modal streetscape plans for Cohoes Boulevard, the primary route between the downtown and waterfront areas and located within the Cohoes Boulevard BOA. Predevelopment activities will involve survey, geotechnical and schematic designs - existing condition assessment, site prep and removal plans, site layouts, signage and striping recommendations, utility plans, grading, drainage and landscape plans necessary to implement the project. </v>
          </cell>
          <cell r="F211">
            <v>155250</v>
          </cell>
          <cell r="G211">
            <v>2019</v>
          </cell>
          <cell r="H211" t="str">
            <v>EPF</v>
          </cell>
          <cell r="I211" t="str">
            <v>BOA</v>
          </cell>
          <cell r="J211" t="str">
            <v>Lesley Zlatev</v>
          </cell>
          <cell r="K211" t="str">
            <v>David Ashton</v>
          </cell>
          <cell r="L211">
            <v>0.1</v>
          </cell>
          <cell r="M211">
            <v>17250</v>
          </cell>
          <cell r="N211">
            <v>172500</v>
          </cell>
          <cell r="O211" t="str">
            <v>Theresa Rodford</v>
          </cell>
        </row>
        <row r="212">
          <cell r="A212" t="str">
            <v>C1001679</v>
          </cell>
          <cell r="B212" t="str">
            <v>Dolgeville (V)</v>
          </cell>
          <cell r="C212">
            <v>91743</v>
          </cell>
          <cell r="D212" t="str">
            <v>Village of Dolgeville BOA</v>
          </cell>
          <cell r="E212" t="str">
            <v>The Village of Dolgeville intends to complete a Brownfield Opportunity Area (BOA) Nomination Study for an area spanning approximately 52 acres running along either side of the East Canada Creek in the Village of Dolgeville with 12 potential brownfield sites. A primary anticipated outcome is the identification of areas for revitalization, future investment and growth within the downtown.</v>
          </cell>
          <cell r="F212">
            <v>138600</v>
          </cell>
          <cell r="G212">
            <v>2019</v>
          </cell>
          <cell r="H212" t="str">
            <v>EPF</v>
          </cell>
          <cell r="I212" t="str">
            <v>BOA</v>
          </cell>
          <cell r="J212" t="str">
            <v>Danny Lapin</v>
          </cell>
          <cell r="K212" t="str">
            <v>David Ashton</v>
          </cell>
          <cell r="L212">
            <v>0.1</v>
          </cell>
          <cell r="M212">
            <v>15400</v>
          </cell>
          <cell r="N212">
            <v>154000</v>
          </cell>
          <cell r="O212" t="str">
            <v>Theresa Rodford</v>
          </cell>
        </row>
        <row r="213">
          <cell r="A213" t="str">
            <v>C1001680</v>
          </cell>
          <cell r="B213" t="str">
            <v>Dunkirk (C)</v>
          </cell>
          <cell r="C213">
            <v>93318</v>
          </cell>
          <cell r="D213" t="str">
            <v>City of Dunkirk Brownfield Marketing Project</v>
          </cell>
          <cell r="E213" t="str">
            <v>The City of Dunkirk will market brownfield sites within the City of Dunkirk BOA seeking to attract private investment and redevelopment. Pre-development activities include developing a process to market brownfield sites to local, regional, and national developers to attract a master developer and/or developer to the City with the goal of sustainably redeveloping an individual site, group of sites or the entire waterfront.</v>
          </cell>
          <cell r="F213">
            <v>135000</v>
          </cell>
          <cell r="G213">
            <v>2019</v>
          </cell>
          <cell r="H213" t="str">
            <v>EPF</v>
          </cell>
          <cell r="I213" t="str">
            <v>BOA</v>
          </cell>
          <cell r="J213" t="str">
            <v>Ben Bidell</v>
          </cell>
          <cell r="K213" t="str">
            <v>David Ashton</v>
          </cell>
          <cell r="L213">
            <v>0.1</v>
          </cell>
          <cell r="M213">
            <v>15000</v>
          </cell>
          <cell r="N213">
            <v>150000</v>
          </cell>
          <cell r="O213" t="str">
            <v>Joe Dawson</v>
          </cell>
        </row>
        <row r="214">
          <cell r="A214" t="str">
            <v>C1001681</v>
          </cell>
          <cell r="B214" t="str">
            <v>Dutchess (Co)</v>
          </cell>
          <cell r="C214">
            <v>90768</v>
          </cell>
          <cell r="D214" t="str">
            <v>Schatz Redevelopment BOA</v>
          </cell>
          <cell r="E214" t="str">
            <v xml:space="preserve">Dutchess County intends to complete a Brownfield Opportunity Area (BOA) Nomination study to develop an adaptive reuse plan and feasibility for reuse and redevelopment of the lot and buildings of the former Schatz Federal Bearings Company on Fairview Avenue in the City of Poughkeepsie.   </v>
          </cell>
          <cell r="F214">
            <v>270000</v>
          </cell>
          <cell r="G214">
            <v>2019</v>
          </cell>
          <cell r="H214" t="str">
            <v>EPF</v>
          </cell>
          <cell r="I214" t="str">
            <v>BOA</v>
          </cell>
          <cell r="J214" t="str">
            <v>Amanda Wild</v>
          </cell>
          <cell r="K214" t="str">
            <v>David Ashton</v>
          </cell>
          <cell r="L214">
            <v>0.1</v>
          </cell>
          <cell r="M214">
            <v>30000</v>
          </cell>
          <cell r="N214">
            <v>300000</v>
          </cell>
          <cell r="O214" t="str">
            <v>Theresa Rodford</v>
          </cell>
        </row>
        <row r="215">
          <cell r="A215" t="str">
            <v>C1001682</v>
          </cell>
          <cell r="B215" t="str">
            <v>Erie County Industrial Development Agency</v>
          </cell>
          <cell r="C215">
            <v>92388</v>
          </cell>
          <cell r="D215" t="str">
            <v xml:space="preserve">Bethlehem Steel Shoreline Enhancement </v>
          </cell>
          <cell r="E215" t="str">
            <v>The City of Lackawanna will undertake pre-development activities within the City of Lackawanna First Ward BOA to design landscaping amenities along the recently constructed Shoreline Trail, stretching from the City of Buffalo to the City of Lackawanna. The Shoreline trail abuts the former Bethlehem Steel facility.</v>
          </cell>
          <cell r="F215">
            <v>122825</v>
          </cell>
          <cell r="G215">
            <v>2019</v>
          </cell>
          <cell r="H215" t="str">
            <v>EPF</v>
          </cell>
          <cell r="I215" t="str">
            <v>BOA</v>
          </cell>
          <cell r="J215" t="str">
            <v>Ben Bidell</v>
          </cell>
          <cell r="K215" t="str">
            <v>David Ashton</v>
          </cell>
          <cell r="L215">
            <v>0.1</v>
          </cell>
          <cell r="M215">
            <v>13648</v>
          </cell>
          <cell r="N215">
            <v>136473</v>
          </cell>
          <cell r="O215" t="str">
            <v>Joe Dawson</v>
          </cell>
        </row>
        <row r="216">
          <cell r="A216" t="str">
            <v>C1001683</v>
          </cell>
          <cell r="B216" t="str">
            <v>Fifth Avenue Committee</v>
          </cell>
          <cell r="C216">
            <v>89880</v>
          </cell>
          <cell r="D216" t="str">
            <v>South Brooklyn BOA</v>
          </cell>
          <cell r="E216" t="str">
            <v>The Fifth Avenue Committee intends to complete a Brownfield Opportunity Area (BOA) Nomination study of an approximately 453-acre area containing 24 or more potential brownfields sites within South Brooklyn's Community Board 7. The project would strive to address community needs—such as affordable housing, childcare facilities/schools, and economic and workforce development/job creation—through the study of underutilized and potentially contaminated sites within the study area.</v>
          </cell>
          <cell r="F216">
            <v>300000</v>
          </cell>
          <cell r="G216">
            <v>2019</v>
          </cell>
          <cell r="H216" t="str">
            <v>EPF</v>
          </cell>
          <cell r="I216" t="str">
            <v>BOA</v>
          </cell>
          <cell r="J216" t="str">
            <v>Kevin Garrett</v>
          </cell>
          <cell r="K216" t="str">
            <v>David Ashton</v>
          </cell>
          <cell r="L216">
            <v>0.1</v>
          </cell>
          <cell r="M216">
            <v>33334</v>
          </cell>
          <cell r="N216">
            <v>333334</v>
          </cell>
          <cell r="O216" t="str">
            <v>Theresa Rodford</v>
          </cell>
        </row>
        <row r="217">
          <cell r="A217" t="str">
            <v>C1001684</v>
          </cell>
          <cell r="B217" t="str">
            <v>Geneva (C)</v>
          </cell>
          <cell r="C217">
            <v>91489</v>
          </cell>
          <cell r="D217" t="str">
            <v>City of Geneva North End Open Space and Connectivity Strategy</v>
          </cell>
          <cell r="E217" t="str">
            <v xml:space="preserve">The City of Geneva will study feasibility and develop schematic designs for greater connectivity that reduces the North End’s severe segmentation and isolation from the downtown and the waterfront caused by rail and highway infrastructure within the North End BOA. </v>
          </cell>
          <cell r="F217">
            <v>300000</v>
          </cell>
          <cell r="G217">
            <v>2019</v>
          </cell>
          <cell r="H217" t="str">
            <v>EPF</v>
          </cell>
          <cell r="I217" t="str">
            <v>BOA</v>
          </cell>
          <cell r="J217" t="str">
            <v>Julie Sweet</v>
          </cell>
          <cell r="K217" t="str">
            <v>David Ashton</v>
          </cell>
          <cell r="L217">
            <v>0.1</v>
          </cell>
          <cell r="M217">
            <v>33334</v>
          </cell>
          <cell r="N217">
            <v>333334</v>
          </cell>
          <cell r="O217" t="str">
            <v>Joe Dawson</v>
          </cell>
        </row>
        <row r="218">
          <cell r="A218" t="str">
            <v>C1001685</v>
          </cell>
          <cell r="B218" t="str">
            <v>Gloversville (C)</v>
          </cell>
          <cell r="C218">
            <v>92934</v>
          </cell>
          <cell r="D218" t="str">
            <v>City of Gloversville BOA</v>
          </cell>
          <cell r="E218" t="str">
            <v>The City of Gloversville will prepare a Brownfield Opportunity Area Nomination Study for an area approximately 197 acres located in the Cayudutta Creek Corridor. Anticipated community benefits resulting from this project include the creation of jobs, private and public sector reinvestment, increased tax revenue and increased property values.</v>
          </cell>
          <cell r="F218">
            <v>225000</v>
          </cell>
          <cell r="G218">
            <v>2019</v>
          </cell>
          <cell r="H218" t="str">
            <v>EPF</v>
          </cell>
          <cell r="I218" t="str">
            <v>BOA</v>
          </cell>
          <cell r="J218" t="str">
            <v>Danny Lapin</v>
          </cell>
          <cell r="K218" t="str">
            <v>David Ashton</v>
          </cell>
          <cell r="L218">
            <v>0.1</v>
          </cell>
          <cell r="M218">
            <v>25000</v>
          </cell>
          <cell r="N218">
            <v>250000</v>
          </cell>
          <cell r="O218" t="str">
            <v>Theresa Rodford</v>
          </cell>
        </row>
        <row r="219">
          <cell r="A219" t="str">
            <v>C1001686</v>
          </cell>
          <cell r="B219" t="str">
            <v>Ogdensburg (C)</v>
          </cell>
          <cell r="C219">
            <v>92077</v>
          </cell>
          <cell r="D219" t="str">
            <v>City of Ogdensburg BOA Pre-Development Project</v>
          </cell>
          <cell r="E219" t="str">
            <v>The City of Ogdensburg will develop and implement marketing strategies for catalytic brownfield sites along the waterfront to attract a developer a Master Developer to advance redevelopment within the Ogdensburg Downtown Waterfront Core BOA.</v>
          </cell>
          <cell r="F219">
            <v>178200</v>
          </cell>
          <cell r="G219">
            <v>2019</v>
          </cell>
          <cell r="H219" t="str">
            <v>EPF</v>
          </cell>
          <cell r="I219" t="str">
            <v>BOA</v>
          </cell>
          <cell r="J219" t="str">
            <v>Kylie Peck</v>
          </cell>
          <cell r="K219" t="str">
            <v>David Ashton</v>
          </cell>
          <cell r="L219">
            <v>0.1</v>
          </cell>
          <cell r="M219">
            <v>19800</v>
          </cell>
          <cell r="N219">
            <v>198000</v>
          </cell>
          <cell r="O219" t="str">
            <v>Theresa Rodford</v>
          </cell>
        </row>
        <row r="220">
          <cell r="A220" t="str">
            <v>C1001687</v>
          </cell>
          <cell r="B220" t="str">
            <v>Philmont (V)</v>
          </cell>
          <cell r="C220">
            <v>89414</v>
          </cell>
          <cell r="D220" t="str">
            <v>Village of Philmont Rising</v>
          </cell>
          <cell r="E220" t="str">
            <v xml:space="preserve">The Village of Philmont will undertake pre-development activities, within the Summit Lake and Its Watercourse BOA, to include design development plans for the waterfront park, and for a downtown parking area and community plaza, including studies, a cultural resource survey, marketing, and zoning updates. </v>
          </cell>
          <cell r="F220">
            <v>188164</v>
          </cell>
          <cell r="G220">
            <v>2019</v>
          </cell>
          <cell r="H220" t="str">
            <v>EPF</v>
          </cell>
          <cell r="I220" t="str">
            <v>BOA</v>
          </cell>
          <cell r="J220" t="str">
            <v>Matthew Smith</v>
          </cell>
          <cell r="K220" t="str">
            <v>David Ashton</v>
          </cell>
          <cell r="L220">
            <v>0.1</v>
          </cell>
          <cell r="M220">
            <v>20908</v>
          </cell>
          <cell r="N220">
            <v>209072</v>
          </cell>
          <cell r="O220" t="str">
            <v>Theresa Rodford</v>
          </cell>
        </row>
        <row r="221">
          <cell r="A221" t="str">
            <v>C1001688</v>
          </cell>
          <cell r="B221" t="str">
            <v>North Hempstead CDA</v>
          </cell>
          <cell r="C221">
            <v>92068</v>
          </cell>
          <cell r="D221" t="str">
            <v>New Cassel BOA Market Analysis and Site Reuse Study</v>
          </cell>
          <cell r="E221" t="str">
            <v xml:space="preserve">The Town of North Hempstead Community Development Agency will undertake pre-development activities within the New Cassel BOA to include the preparation of a market analysis, feasibility study, and marketing plan to create development packages for five to ten priority strategic sites.  Other activities will advance pre-development for desired uses such as daycare and artist work/live spaces.     </v>
          </cell>
          <cell r="F221">
            <v>126000</v>
          </cell>
          <cell r="G221">
            <v>2019</v>
          </cell>
          <cell r="H221" t="str">
            <v>EPF</v>
          </cell>
          <cell r="I221" t="str">
            <v>BOA</v>
          </cell>
          <cell r="J221" t="str">
            <v>Kevin Garrett</v>
          </cell>
          <cell r="K221" t="str">
            <v>David Ashton</v>
          </cell>
          <cell r="L221">
            <v>0.1</v>
          </cell>
          <cell r="M221">
            <v>14000</v>
          </cell>
          <cell r="N221">
            <v>140000</v>
          </cell>
          <cell r="O221" t="str">
            <v>Theresa Rodford</v>
          </cell>
        </row>
        <row r="222">
          <cell r="A222" t="str">
            <v>C1001723</v>
          </cell>
          <cell r="B222" t="str">
            <v>Coastal States Stewardship Foundation</v>
          </cell>
          <cell r="C222" t="str">
            <v>n/a</v>
          </cell>
          <cell r="D222" t="str">
            <v>Mid-Atlantic Ocean Data Portal</v>
          </cell>
          <cell r="E222"/>
          <cell r="F222">
            <v>600000</v>
          </cell>
          <cell r="G222"/>
          <cell r="H222" t="str">
            <v>EPF</v>
          </cell>
          <cell r="I222" t="str">
            <v>Oceans</v>
          </cell>
          <cell r="J222" t="str">
            <v>Jeff Herter</v>
          </cell>
          <cell r="K222" t="str">
            <v>Mike Snyder</v>
          </cell>
          <cell r="L222">
            <v>0</v>
          </cell>
          <cell r="M222">
            <v>0</v>
          </cell>
          <cell r="N222">
            <v>600000</v>
          </cell>
          <cell r="O222" t="str">
            <v>Marybeth Staebell</v>
          </cell>
        </row>
        <row r="223">
          <cell r="A223" t="str">
            <v>C1001867</v>
          </cell>
          <cell r="B223" t="str">
            <v>Friends of Frank J. Ludovico Sculpture Trail</v>
          </cell>
          <cell r="C223" t="str">
            <v>n/a</v>
          </cell>
          <cell r="D223" t="str">
            <v>Enhance Ludovico Sculpture Trail</v>
          </cell>
          <cell r="E223" t="str">
            <v>Installation of a new gateway entry plaza, upgrading the trail surface to be accessible to all, and the addition of descriptive sculpture plaques.</v>
          </cell>
          <cell r="F223">
            <v>177718</v>
          </cell>
          <cell r="G223">
            <v>2019</v>
          </cell>
          <cell r="H223" t="str">
            <v>DRI</v>
          </cell>
          <cell r="I223"/>
          <cell r="J223" t="str">
            <v>Samantha Aldrich</v>
          </cell>
          <cell r="K223" t="str">
            <v>David Ashton</v>
          </cell>
          <cell r="L223">
            <v>0</v>
          </cell>
          <cell r="M223">
            <v>0</v>
          </cell>
          <cell r="N223">
            <v>177718</v>
          </cell>
          <cell r="O223" t="str">
            <v>Kazim Jafri</v>
          </cell>
        </row>
        <row r="224">
          <cell r="A224" t="str">
            <v>C1001868</v>
          </cell>
          <cell r="B224" t="str">
            <v>Fulton (C)</v>
          </cell>
          <cell r="C224" t="str">
            <v>n/a</v>
          </cell>
          <cell r="D224" t="str">
            <v>Implement Downtown Improvements to Enhance the Public Realm, Attract Visitors, and Support New Development</v>
          </cell>
          <cell r="E224" t="str">
            <v>Modernize and enhance the waterfront area and Canal Landing Marina, complete construction of the Pathfinder Canal Towpath Trail, install bridge lighting and fencing, implement a downtown and historic marker and signage program, and update the City's zoning code and design guidelines to support new development.</v>
          </cell>
          <cell r="F224">
            <v>2733000</v>
          </cell>
          <cell r="G224">
            <v>2019</v>
          </cell>
          <cell r="H224" t="str">
            <v>DRI</v>
          </cell>
          <cell r="I224"/>
          <cell r="J224" t="str">
            <v>Holly Granat</v>
          </cell>
          <cell r="K224" t="str">
            <v>David Ashton</v>
          </cell>
          <cell r="L224">
            <v>0</v>
          </cell>
          <cell r="M224">
            <v>0</v>
          </cell>
          <cell r="N224">
            <v>2733000</v>
          </cell>
          <cell r="O224" t="str">
            <v>Kazim Jafri</v>
          </cell>
        </row>
        <row r="225">
          <cell r="A225" t="str">
            <v>C1001869</v>
          </cell>
          <cell r="B225" t="str">
            <v>Fulton (C)</v>
          </cell>
          <cell r="C225" t="str">
            <v>n/a</v>
          </cell>
          <cell r="D225" t="str">
            <v>Update and Energize the Library to Improve Accessibility and Create a Cultural Destination for Residents and Visitors​</v>
          </cell>
          <cell r="E225" t="str">
            <v>Undertake improvements to the historic Fulton Public Library to create  new outdoor public spaces and improve safety.  Work will include rehabilitation of two emergency staircases, rehabilitation of two chimneys, and construction of two outdoor meeting areas with a connection to the trail system.​</v>
          </cell>
          <cell r="F225">
            <v>311000</v>
          </cell>
          <cell r="G225">
            <v>2019</v>
          </cell>
          <cell r="H225" t="str">
            <v>DRI</v>
          </cell>
          <cell r="I225"/>
          <cell r="J225" t="str">
            <v>Holly Granat</v>
          </cell>
          <cell r="K225" t="str">
            <v>David Ashton</v>
          </cell>
          <cell r="L225">
            <v>0</v>
          </cell>
          <cell r="M225">
            <v>0</v>
          </cell>
          <cell r="N225">
            <v>311000</v>
          </cell>
          <cell r="O225" t="str">
            <v>Kazim Jafri</v>
          </cell>
        </row>
        <row r="226">
          <cell r="A226" t="str">
            <v>C1001870</v>
          </cell>
          <cell r="B226" t="str">
            <v>Hempstead (T)</v>
          </cell>
          <cell r="C226" t="str">
            <v>n/a</v>
          </cell>
          <cell r="D226" t="str">
            <v>Establish a Unique Baldwin Identity with a Branding and Marketing Program</v>
          </cell>
          <cell r="E226" t="str">
            <v>Implement a Downtown Baldwin Branding and Marketing Program including digital and print strategies, destination mapping, and public events to promote the unique historic, cultural and economic assets of the Baldwin community.</v>
          </cell>
          <cell r="F226">
            <v>250000</v>
          </cell>
          <cell r="G226">
            <v>2019</v>
          </cell>
          <cell r="H226" t="str">
            <v>DRI</v>
          </cell>
          <cell r="I226"/>
          <cell r="J226" t="str">
            <v>Jeannette Rausch</v>
          </cell>
          <cell r="K226" t="str">
            <v>David Ashton</v>
          </cell>
          <cell r="L226">
            <v>0</v>
          </cell>
          <cell r="M226">
            <v>0</v>
          </cell>
          <cell r="N226">
            <v>250000</v>
          </cell>
          <cell r="O226" t="str">
            <v>Daniella Richards</v>
          </cell>
        </row>
        <row r="227">
          <cell r="A227" t="str">
            <v>C1001871</v>
          </cell>
          <cell r="B227" t="str">
            <v>Hornell (C)</v>
          </cell>
          <cell r="C227" t="str">
            <v>n/a</v>
          </cell>
          <cell r="D227" t="str">
            <v>Implement Improvements to Enhance the Safety, Functionality, and Aesthetics of Downtown Public Spaces</v>
          </cell>
          <cell r="E227" t="str">
            <v>Undertake Main Street streetscape and alleyway safety and aesthetic enhancements, create a new four-season downtown park, and implement a comprehensive downtown wayfinding system that incorporates new public art into the streetscape to enhance the wayfinding experience.</v>
          </cell>
          <cell r="F227">
            <v>5015000</v>
          </cell>
          <cell r="G227">
            <v>2019</v>
          </cell>
          <cell r="H227" t="str">
            <v>DRI</v>
          </cell>
          <cell r="I227"/>
          <cell r="J227" t="str">
            <v>Julie Sweet</v>
          </cell>
          <cell r="K227" t="str">
            <v>David Ashton</v>
          </cell>
          <cell r="L227">
            <v>0</v>
          </cell>
          <cell r="M227">
            <v>0</v>
          </cell>
          <cell r="N227">
            <v>5015000</v>
          </cell>
          <cell r="O227" t="str">
            <v>Meg Bowers</v>
          </cell>
        </row>
        <row r="228">
          <cell r="A228" t="str">
            <v>C1001872</v>
          </cell>
          <cell r="B228" t="str">
            <v>Hornell (C)</v>
          </cell>
          <cell r="C228" t="str">
            <v>n/a</v>
          </cell>
          <cell r="D228" t="str">
            <v>Transform Hornell Community Arts Center into a Sought-After Community Space</v>
          </cell>
          <cell r="E228" t="str">
            <v>Transform community art center by implementing a range of interior and exterior building enhancements, including building signage, façade improvements, landscaping, new entry and restroom upgrades to be ADA compliant.</v>
          </cell>
          <cell r="F228">
            <v>200000</v>
          </cell>
          <cell r="G228">
            <v>2019</v>
          </cell>
          <cell r="H228" t="str">
            <v>DRI</v>
          </cell>
          <cell r="I228"/>
          <cell r="J228" t="str">
            <v>Julie Sweet</v>
          </cell>
          <cell r="K228" t="str">
            <v>David Ashton</v>
          </cell>
          <cell r="L228">
            <v>0</v>
          </cell>
          <cell r="M228">
            <v>0</v>
          </cell>
          <cell r="N228">
            <v>200000</v>
          </cell>
          <cell r="O228" t="str">
            <v>Meg Bowers</v>
          </cell>
        </row>
        <row r="229">
          <cell r="A229" t="str">
            <v>C1001874</v>
          </cell>
          <cell r="B229" t="str">
            <v>Munson-Williams-Proctor Arts Institute</v>
          </cell>
          <cell r="C229" t="str">
            <v>n/a</v>
          </cell>
          <cell r="D229" t="str">
            <v>Create Munson-Williams Park at Munson-Williams Proctor Arts Institute</v>
          </cell>
          <cell r="E229" t="str">
            <v>Creation of a large public-access park on underutilized MWPAI land in the Oneida Square neighborhood with arts and culture programming. ​</v>
          </cell>
          <cell r="F229">
            <v>819500</v>
          </cell>
          <cell r="G229">
            <v>2019</v>
          </cell>
          <cell r="H229" t="str">
            <v>DRI</v>
          </cell>
          <cell r="I229"/>
          <cell r="J229" t="str">
            <v>Danny Lapin</v>
          </cell>
          <cell r="K229" t="str">
            <v>David Ashton</v>
          </cell>
          <cell r="L229">
            <v>0</v>
          </cell>
          <cell r="M229">
            <v>0</v>
          </cell>
          <cell r="N229">
            <v>819500</v>
          </cell>
          <cell r="O229" t="str">
            <v>Meg Bowers</v>
          </cell>
        </row>
        <row r="230">
          <cell r="A230" t="str">
            <v>C1001875</v>
          </cell>
          <cell r="B230" t="str">
            <v>Nassau (Co)</v>
          </cell>
          <cell r="C230" t="str">
            <v>n/a</v>
          </cell>
          <cell r="D230" t="str">
            <v>Improve Traffic and Pedestrian Safety Along Merrick Road </v>
          </cell>
          <cell r="E230" t="str">
            <v>Implement roadway and pedestrian safety enhancements along Merrick Road between Harrison Avenue and Pershing Boulevard to facilitate safer circulation between pedestrians and vehicular traffic along the well-traveled corridor.</v>
          </cell>
          <cell r="F230">
            <v>1500000</v>
          </cell>
          <cell r="G230">
            <v>2019</v>
          </cell>
          <cell r="H230" t="str">
            <v>DRI</v>
          </cell>
          <cell r="I230"/>
          <cell r="J230" t="str">
            <v>Jeannette Rausch</v>
          </cell>
          <cell r="K230" t="str">
            <v>David Ashton</v>
          </cell>
          <cell r="L230">
            <v>0</v>
          </cell>
          <cell r="M230">
            <v>0</v>
          </cell>
          <cell r="N230">
            <v>1500000</v>
          </cell>
          <cell r="O230" t="str">
            <v>Daniella Richards</v>
          </cell>
        </row>
        <row r="231">
          <cell r="A231" t="str">
            <v>C1001876</v>
          </cell>
          <cell r="B231" t="str">
            <v>Niagara Falls (C)</v>
          </cell>
          <cell r="C231" t="str">
            <v>n/a</v>
          </cell>
          <cell r="D231" t="str">
            <v>Create a Public Plaza and Streetscape Enhancements on Main Street</v>
          </cell>
          <cell r="E231" t="str">
            <v>Design and Construct streetscape enhancements and a public plaza and event space on Main Street.  The streetscape improvements will include sidewalks, street trees, lighting and furniture.  The plaza at Main Street and Cleveland Avenue will include public art, furniture, special paving and landscaping.</v>
          </cell>
          <cell r="F231">
            <v>4015000</v>
          </cell>
          <cell r="G231">
            <v>2019</v>
          </cell>
          <cell r="H231" t="str">
            <v>DRI</v>
          </cell>
          <cell r="I231"/>
          <cell r="J231" t="str">
            <v>Ben Bidell</v>
          </cell>
          <cell r="K231" t="str">
            <v>David Ashton</v>
          </cell>
          <cell r="L231">
            <v>0</v>
          </cell>
          <cell r="M231">
            <v>0</v>
          </cell>
          <cell r="N231">
            <v>4015000</v>
          </cell>
          <cell r="O231" t="str">
            <v>Kazim Jafri</v>
          </cell>
        </row>
        <row r="232">
          <cell r="A232" t="str">
            <v>C1001878</v>
          </cell>
          <cell r="B232" t="str">
            <v>Oswego Hospital</v>
          </cell>
          <cell r="C232" t="str">
            <v>n/a</v>
          </cell>
          <cell r="D232" t="str">
            <v>Expansion of Oswego Health Essential Services</v>
          </cell>
          <cell r="E232" t="str">
            <v>Bring additional medical services to downtown Fulton through the expansion of Oswego Health's Fulton campus.</v>
          </cell>
          <cell r="F232">
            <v>2000000</v>
          </cell>
          <cell r="G232">
            <v>2019</v>
          </cell>
          <cell r="H232" t="str">
            <v>DRI</v>
          </cell>
          <cell r="I232"/>
          <cell r="J232" t="str">
            <v>Holly Granat</v>
          </cell>
          <cell r="K232" t="str">
            <v>David Ashton</v>
          </cell>
          <cell r="L232">
            <v>0</v>
          </cell>
          <cell r="M232">
            <v>0</v>
          </cell>
          <cell r="N232">
            <v>2000000</v>
          </cell>
          <cell r="O232" t="str">
            <v>Kazim Jafri</v>
          </cell>
        </row>
        <row r="233">
          <cell r="A233" t="str">
            <v>C1001879</v>
          </cell>
          <cell r="B233" t="str">
            <v>Peekskill (C)</v>
          </cell>
          <cell r="C233" t="str">
            <v>n/a</v>
          </cell>
          <cell r="D233" t="str">
            <v>Peekskill Pedestrian Connectivity and Public Realm Improvements</v>
          </cell>
          <cell r="E233" t="str">
            <v xml:space="preserve">Improve pedestrian and bicycle connectivity between the Waterfront and Downtown Core and create a new pedestrian-friendly civic space in Downtown. Improvements include adding bike lanes, landscaping, pedestrian signals, improving streetscapes, and creating a public plaza. </v>
          </cell>
          <cell r="F233">
            <v>2728000</v>
          </cell>
          <cell r="G233">
            <v>2019</v>
          </cell>
          <cell r="H233" t="str">
            <v>DRI</v>
          </cell>
          <cell r="I233"/>
          <cell r="J233" t="str">
            <v>Susan Landfried</v>
          </cell>
          <cell r="K233" t="str">
            <v>David Ashton</v>
          </cell>
          <cell r="L233">
            <v>0</v>
          </cell>
          <cell r="M233">
            <v>0</v>
          </cell>
          <cell r="N233">
            <v>2728000</v>
          </cell>
          <cell r="O233" t="str">
            <v>Daniella Richards</v>
          </cell>
        </row>
        <row r="234">
          <cell r="A234" t="str">
            <v>C1001880</v>
          </cell>
          <cell r="B234" t="str">
            <v>Peekskill (C)</v>
          </cell>
          <cell r="C234" t="str">
            <v>n/a</v>
          </cell>
          <cell r="D234" t="str">
            <v xml:space="preserve">Peekskill Park Upgrades </v>
          </cell>
          <cell r="E234" t="str">
            <v xml:space="preserve">Implement upgrades to downtown parks to improve the quality of public space and enhance safety. Improvements include new seating areas, play equipment, landscaping, lighting, signage, and maintenance infrastructure. </v>
          </cell>
          <cell r="F234">
            <v>573248</v>
          </cell>
          <cell r="G234">
            <v>2019</v>
          </cell>
          <cell r="H234" t="str">
            <v>DRI</v>
          </cell>
          <cell r="I234"/>
          <cell r="J234" t="str">
            <v>Susan Landfried</v>
          </cell>
          <cell r="K234" t="str">
            <v>David Ashton</v>
          </cell>
          <cell r="L234">
            <v>0</v>
          </cell>
          <cell r="M234">
            <v>0</v>
          </cell>
          <cell r="N234">
            <v>573248</v>
          </cell>
          <cell r="O234" t="str">
            <v>Daniella Richards</v>
          </cell>
        </row>
        <row r="235">
          <cell r="A235" t="str">
            <v>C1001881</v>
          </cell>
          <cell r="B235" t="str">
            <v>Peekskill (C)</v>
          </cell>
          <cell r="C235" t="str">
            <v>n/a</v>
          </cell>
          <cell r="D235" t="str">
            <v>Create a Marketing and Branding Strategy with Wayfinding Signage</v>
          </cell>
          <cell r="E235" t="str">
            <v>Develop a brand for Peekskill that describes the City's history and culture, create a marketing strategy to communicate the City's brand and attract new residents, businesses, and visitors, and implement components of the marketing strategy with wayfinding signage.</v>
          </cell>
          <cell r="F235">
            <v>500000</v>
          </cell>
          <cell r="G235">
            <v>2019</v>
          </cell>
          <cell r="H235" t="str">
            <v>DRI</v>
          </cell>
          <cell r="I235"/>
          <cell r="J235" t="str">
            <v>Susan Landfried</v>
          </cell>
          <cell r="K235" t="str">
            <v>David Ashton</v>
          </cell>
          <cell r="L235">
            <v>0</v>
          </cell>
          <cell r="M235">
            <v>0</v>
          </cell>
          <cell r="N235">
            <v>500000</v>
          </cell>
          <cell r="O235" t="str">
            <v>Daniella Richards</v>
          </cell>
        </row>
        <row r="236">
          <cell r="A236" t="str">
            <v>C1001882</v>
          </cell>
          <cell r="B236" t="str">
            <v>Peekskill (C)</v>
          </cell>
          <cell r="C236" t="str">
            <v>n/a</v>
          </cell>
          <cell r="D236" t="str">
            <v>Reconstruct Fleischmann Pier and Improve Charles Point Park as a Premier Waterfront Destination</v>
          </cell>
          <cell r="E236" t="str">
            <v>Reconstruction of Fleischmann Pier to create a new pier that will support tour boats. The project would provide funding for improvements to include pier reconstruction, floating docks for smaller vessels and transient boaters, improvements to Charles Point Park, and an expanded parking area.</v>
          </cell>
          <cell r="F236">
            <v>180000</v>
          </cell>
          <cell r="G236">
            <v>2019</v>
          </cell>
          <cell r="H236" t="str">
            <v>DRI</v>
          </cell>
          <cell r="I236"/>
          <cell r="J236" t="str">
            <v>Susan Landfried</v>
          </cell>
          <cell r="K236" t="str">
            <v>David Ashton</v>
          </cell>
          <cell r="L236">
            <v>0</v>
          </cell>
          <cell r="M236">
            <v>0</v>
          </cell>
          <cell r="N236">
            <v>180000</v>
          </cell>
          <cell r="O236" t="str">
            <v>Daniella Richards</v>
          </cell>
        </row>
        <row r="237">
          <cell r="A237" t="str">
            <v>C1001883</v>
          </cell>
          <cell r="B237" t="str">
            <v>Potsdam (V)</v>
          </cell>
          <cell r="C237" t="str">
            <v>n/a</v>
          </cell>
          <cell r="D237" t="str">
            <v>Downtown Riverwalk Trail and Streetscape Revitalization</v>
          </cell>
          <cell r="E237" t="str">
            <v>Design and construct a looped multi-modal trail along the Raquette River including a pocket park and create a shared use path and mural walk, construct bike lanes on Maple St, and design and implement streetscape improvements for safety, aesthetics, wayfinding and bio-retention in the Main St Historic District.                                                                                                                 Potsdam-02, Improve Streetscapes in Market St Historic District. Including street and safety, street lighting, trees, wayfindng, and bio-retention.</v>
          </cell>
          <cell r="F237">
            <v>4595000</v>
          </cell>
          <cell r="G237">
            <v>2019</v>
          </cell>
          <cell r="H237" t="str">
            <v>DRI</v>
          </cell>
          <cell r="I237"/>
          <cell r="J237" t="str">
            <v>Kylie Peck</v>
          </cell>
          <cell r="K237" t="str">
            <v>David Ashton</v>
          </cell>
          <cell r="L237">
            <v>0</v>
          </cell>
          <cell r="M237">
            <v>0</v>
          </cell>
          <cell r="N237">
            <v>4595000</v>
          </cell>
          <cell r="O237" t="str">
            <v>Alex Waite</v>
          </cell>
        </row>
        <row r="238">
          <cell r="A238" t="str">
            <v>C1001884</v>
          </cell>
          <cell r="B238" t="str">
            <v>Schenectady (C)</v>
          </cell>
          <cell r="C238" t="str">
            <v>n/a</v>
          </cell>
          <cell r="D238" t="str">
            <v>Schenectady Connectivity and Wayfinding Improvements</v>
          </cell>
          <cell r="E238" t="str">
            <v xml:space="preserve">Improve connectivity from Downtown to Mohawk Harbor along North Jay St., improve traffic circulation around City Hall, and install new signage to guide residents and visitors to key downtown destinations. </v>
          </cell>
          <cell r="F238">
            <v>2675000</v>
          </cell>
          <cell r="G238">
            <v>2019</v>
          </cell>
          <cell r="H238" t="str">
            <v>DRI</v>
          </cell>
          <cell r="I238"/>
          <cell r="J238" t="str">
            <v>Matthew Smith</v>
          </cell>
          <cell r="K238" t="str">
            <v>David Ashton</v>
          </cell>
          <cell r="L238">
            <v>0</v>
          </cell>
          <cell r="M238">
            <v>0</v>
          </cell>
          <cell r="N238">
            <v>2675000</v>
          </cell>
          <cell r="O238" t="str">
            <v>Meg Bowers</v>
          </cell>
        </row>
        <row r="239">
          <cell r="A239" t="str">
            <v>C1001885</v>
          </cell>
          <cell r="B239" t="str">
            <v>Schenectady (C)</v>
          </cell>
          <cell r="C239" t="str">
            <v>n/a</v>
          </cell>
          <cell r="D239" t="str">
            <v>Install New Lighting Along Clinton St and North Broadway</v>
          </cell>
          <cell r="E239" t="str">
            <v>Replace existing street lighting with energy-efficient LED lighting capable of also supporting 'Smart City' technology. Clinton St between State and Franklin and North Broadway between State and Union St</v>
          </cell>
          <cell r="F239">
            <v>875000</v>
          </cell>
          <cell r="G239">
            <v>2019</v>
          </cell>
          <cell r="H239" t="str">
            <v>DRI</v>
          </cell>
          <cell r="I239"/>
          <cell r="J239" t="str">
            <v>Matthew Smith</v>
          </cell>
          <cell r="K239" t="str">
            <v>David Ashton</v>
          </cell>
          <cell r="L239">
            <v>0</v>
          </cell>
          <cell r="M239">
            <v>0</v>
          </cell>
          <cell r="N239">
            <v>875000</v>
          </cell>
          <cell r="O239" t="str">
            <v>Meg Bowers</v>
          </cell>
        </row>
        <row r="240">
          <cell r="A240" t="str">
            <v>C1001886</v>
          </cell>
          <cell r="B240" t="str">
            <v>Schenectady Metroplex Development Authority</v>
          </cell>
          <cell r="C240" t="str">
            <v>n/a</v>
          </cell>
          <cell r="D240" t="str">
            <v xml:space="preserve">Schenectady Pedestrian and Bike Trail Improvements </v>
          </cell>
          <cell r="E240" t="str">
            <v xml:space="preserve">Create new pedestrian and bike trails to improve connectivity between downtown destinations and existing trail networks. Improvements include extending the Alco Heritage Trail, creating a Gateway kiosk at the Empire State Trail, and updating the Alco Tunnel to create pedestrian and bike connections. </v>
          </cell>
          <cell r="F240">
            <v>1110000</v>
          </cell>
          <cell r="G240">
            <v>2019</v>
          </cell>
          <cell r="H240" t="str">
            <v>DRI</v>
          </cell>
          <cell r="I240"/>
          <cell r="J240" t="str">
            <v>Matthew Smith</v>
          </cell>
          <cell r="K240" t="str">
            <v>David Ashton</v>
          </cell>
          <cell r="L240">
            <v>0</v>
          </cell>
          <cell r="M240">
            <v>0</v>
          </cell>
          <cell r="N240">
            <v>1110000</v>
          </cell>
          <cell r="O240" t="str">
            <v>Meg Bowers</v>
          </cell>
        </row>
        <row r="241">
          <cell r="A241" t="str">
            <v>C1001887</v>
          </cell>
          <cell r="B241" t="str">
            <v>Schenectady Metroplex Development Authority</v>
          </cell>
          <cell r="C241" t="str">
            <v>n/a</v>
          </cell>
          <cell r="D241" t="str">
            <v>Upgrade the Jay Street Pedestrian Walkway</v>
          </cell>
          <cell r="E241" t="str">
            <v>Public space, lighting, and drainage improvements to support local businesses along this popular walkway.</v>
          </cell>
          <cell r="F241">
            <v>250000</v>
          </cell>
          <cell r="G241">
            <v>2019</v>
          </cell>
          <cell r="H241" t="str">
            <v>DRI</v>
          </cell>
          <cell r="I241"/>
          <cell r="J241" t="str">
            <v>Matthew Smith</v>
          </cell>
          <cell r="K241" t="str">
            <v>David Ashton</v>
          </cell>
          <cell r="L241">
            <v>0</v>
          </cell>
          <cell r="M241">
            <v>0</v>
          </cell>
          <cell r="N241">
            <v>250000</v>
          </cell>
          <cell r="O241" t="str">
            <v>Meg Bowers</v>
          </cell>
        </row>
        <row r="242">
          <cell r="A242" t="str">
            <v>C1001888</v>
          </cell>
          <cell r="B242" t="str">
            <v>Seneca Falls (T)</v>
          </cell>
          <cell r="C242" t="str">
            <v>n/a</v>
          </cell>
          <cell r="D242" t="str">
            <v>Enhance Community Recreation​</v>
          </cell>
          <cell r="E242" t="str">
            <v>Installation of “street league” obstacles to the Seneca Falls Skate Park and an ADA-compliant kayak launch at the Community Recreation Center. ​</v>
          </cell>
          <cell r="F242">
            <v>324000</v>
          </cell>
          <cell r="G242">
            <v>2019</v>
          </cell>
          <cell r="H242" t="str">
            <v>DRI</v>
          </cell>
          <cell r="I242"/>
          <cell r="J242" t="str">
            <v>Samantha Aldrich</v>
          </cell>
          <cell r="K242" t="str">
            <v>David Ashton</v>
          </cell>
          <cell r="L242">
            <v>0</v>
          </cell>
          <cell r="M242">
            <v>0</v>
          </cell>
          <cell r="N242">
            <v>324000</v>
          </cell>
          <cell r="O242" t="str">
            <v>Kazim Jafri</v>
          </cell>
        </row>
        <row r="243">
          <cell r="A243" t="str">
            <v>C1001889</v>
          </cell>
          <cell r="B243" t="str">
            <v>Seneca Falls (T)</v>
          </cell>
          <cell r="C243" t="str">
            <v>n/a</v>
          </cell>
          <cell r="D243" t="str">
            <v>North Canalside Enhancements</v>
          </cell>
          <cell r="E243" t="str">
            <v>People’s Park improvements including new pathways and decks overlooking the canal; burying utility lines and providing better access to the Canal from downtown.​</v>
          </cell>
          <cell r="F243">
            <v>3690000</v>
          </cell>
          <cell r="G243">
            <v>2019</v>
          </cell>
          <cell r="H243" t="str">
            <v>DRI</v>
          </cell>
          <cell r="I243"/>
          <cell r="J243" t="str">
            <v>Samantha Aldrich</v>
          </cell>
          <cell r="K243" t="str">
            <v>David Ashton</v>
          </cell>
          <cell r="L243">
            <v>0</v>
          </cell>
          <cell r="M243">
            <v>0</v>
          </cell>
          <cell r="N243">
            <v>3690000</v>
          </cell>
          <cell r="O243" t="str">
            <v>Kazim Jafri</v>
          </cell>
        </row>
        <row r="244">
          <cell r="A244" t="str">
            <v>C1001890</v>
          </cell>
          <cell r="B244" t="str">
            <v>Seneca Falls (T)</v>
          </cell>
          <cell r="C244" t="str">
            <v>n/a</v>
          </cell>
          <cell r="D244" t="str">
            <v>Improve the Heritage &amp; Information Center of Seneca Falls​</v>
          </cell>
          <cell r="E244" t="str">
            <v>Provide upgrades to the Heritage and Information Center including façade improvements, updating permanent interior exhibits, installation of a new elevator and renovations to boater spaces​</v>
          </cell>
          <cell r="F244">
            <v>533082</v>
          </cell>
          <cell r="G244">
            <v>2019</v>
          </cell>
          <cell r="H244" t="str">
            <v>DRI</v>
          </cell>
          <cell r="I244"/>
          <cell r="J244" t="str">
            <v>Samantha Aldrich</v>
          </cell>
          <cell r="K244" t="str">
            <v>David Ashton</v>
          </cell>
          <cell r="L244">
            <v>0</v>
          </cell>
          <cell r="M244">
            <v>0</v>
          </cell>
          <cell r="N244">
            <v>533082</v>
          </cell>
          <cell r="O244" t="str">
            <v>Kazim Jafri</v>
          </cell>
        </row>
        <row r="245">
          <cell r="A245" t="str">
            <v>C1001891</v>
          </cell>
          <cell r="B245" t="str">
            <v>Staten Island Chamber of Commerce Foundation Inc.</v>
          </cell>
          <cell r="C245" t="str">
            <v>n/a</v>
          </cell>
          <cell r="D245" t="str">
            <v>Improve Wayfinding and Branding throughout Downtown</v>
          </cell>
          <cell r="E245" t="str">
            <v>Enhance the pedestrian and visitor experience by installing color-coded markers to support navigation around key nodes in downtown. The signs would call out cultural sites, eateries, shops, and other destinations and provide a consistent look and feel from St. George to Stapleton.</v>
          </cell>
          <cell r="F245">
            <v>600000</v>
          </cell>
          <cell r="G245">
            <v>2019</v>
          </cell>
          <cell r="H245" t="str">
            <v>DRI</v>
          </cell>
          <cell r="I245"/>
          <cell r="J245" t="str">
            <v>Jeannette Rausch</v>
          </cell>
          <cell r="K245" t="str">
            <v>David Ashton</v>
          </cell>
          <cell r="L245">
            <v>0</v>
          </cell>
          <cell r="M245">
            <v>0</v>
          </cell>
          <cell r="N245">
            <v>600000</v>
          </cell>
          <cell r="O245" t="str">
            <v>Daniella Richards</v>
          </cell>
        </row>
        <row r="246">
          <cell r="A246" t="str">
            <v>C1001892</v>
          </cell>
          <cell r="B246" t="str">
            <v>Utica (C)</v>
          </cell>
          <cell r="C246" t="str">
            <v>n/a</v>
          </cell>
          <cell r="D246" t="str">
            <v>Redevelopment of Liberty Bell Park and Creation of an Arts Corridor.</v>
          </cell>
          <cell r="E246" t="str">
            <v>Redevelop and make aesthetic improvements to Liberty Bell Park for year round multi-purpose use and construct and outdoor recreational ice rink. Enhance the downtown area by installing and restoring public art by making exterior enhancements to Utica Place Garage, restoring the Sun Mural in Liberty Bell Park, and creating placemaking activity hubs downtown.</v>
          </cell>
          <cell r="F246">
            <v>1028350</v>
          </cell>
          <cell r="G246">
            <v>2019</v>
          </cell>
          <cell r="H246" t="str">
            <v>DRI</v>
          </cell>
          <cell r="I246"/>
          <cell r="J246" t="str">
            <v>Danny Lapin</v>
          </cell>
          <cell r="K246" t="str">
            <v>David Ashton</v>
          </cell>
          <cell r="L246">
            <v>0</v>
          </cell>
          <cell r="M246">
            <v>0</v>
          </cell>
          <cell r="N246">
            <v>1028350</v>
          </cell>
          <cell r="O246" t="str">
            <v>Meg Bowers</v>
          </cell>
        </row>
        <row r="247">
          <cell r="A247" t="str">
            <v>C1001893</v>
          </cell>
          <cell r="B247" t="str">
            <v>Utica Public Library</v>
          </cell>
          <cell r="C247" t="str">
            <v>n/a</v>
          </cell>
          <cell r="D247" t="str">
            <v>Rehabilitate the Utica Public Library Genesee Street Corridor</v>
          </cell>
          <cell r="E247" t="str">
            <v>Rehabilitation of sidewalks, stone pillars, and catch basins along the Genesee Street entrance of the Utica Library to help preserve and maintain a landmark civic institution downtown. ​</v>
          </cell>
          <cell r="F247">
            <v>101900</v>
          </cell>
          <cell r="G247">
            <v>2019</v>
          </cell>
          <cell r="H247" t="str">
            <v>DRI</v>
          </cell>
          <cell r="I247"/>
          <cell r="J247" t="str">
            <v>Danny Lapin</v>
          </cell>
          <cell r="K247" t="str">
            <v>David Ashton</v>
          </cell>
          <cell r="L247">
            <v>0</v>
          </cell>
          <cell r="M247">
            <v>0</v>
          </cell>
          <cell r="N247">
            <v>101900</v>
          </cell>
          <cell r="O247" t="str">
            <v>Meg Bowers</v>
          </cell>
        </row>
        <row r="248">
          <cell r="A248" t="str">
            <v>C1002004</v>
          </cell>
          <cell r="B248" t="str">
            <v>Amherst (T)</v>
          </cell>
          <cell r="C248">
            <v>110077</v>
          </cell>
          <cell r="D248" t="str">
            <v>North Amherst Fire Station Waterfront Park Improvements</v>
          </cell>
          <cell r="E248" t="str">
            <v>The Town of Amherst will design and construct a waterfront park along Erie Canal, on the grounds of the North Amherst Fire Station. The waterfront park will include parking, amenities, and playground areas that are designed with elements to control and filter runoff. The park will also contain a floating dock and a kayak launch connected by walkways to the rest of the park and access to Tonawanda Creek. This project will implement the draft Amherst Local Waterfront Revitalization Program.</v>
          </cell>
          <cell r="F248">
            <v>603772</v>
          </cell>
          <cell r="G248">
            <v>2021</v>
          </cell>
          <cell r="H248" t="str">
            <v>EPF</v>
          </cell>
          <cell r="I248" t="str">
            <v>LWRP</v>
          </cell>
          <cell r="J248" t="str">
            <v>Valeria Ivan</v>
          </cell>
          <cell r="K248" t="str">
            <v>Amy DeGaetano</v>
          </cell>
          <cell r="L248">
            <v>0.25</v>
          </cell>
          <cell r="M248">
            <v>201258</v>
          </cell>
          <cell r="N248">
            <v>805030</v>
          </cell>
          <cell r="O248" t="str">
            <v>Kazim Jafri</v>
          </cell>
        </row>
        <row r="249">
          <cell r="A249" t="str">
            <v>C1002005</v>
          </cell>
          <cell r="B249" t="str">
            <v>Bolton (T)</v>
          </cell>
          <cell r="C249">
            <v>108768</v>
          </cell>
          <cell r="D249" t="str">
            <v>Veterans Memorial Park Visitor Enhancement &amp; Waterfront Connectivity Improvements</v>
          </cell>
          <cell r="E249" t="str">
            <v xml:space="preserve">The Town of Bolton will advance its Local Waterfront Revitalization Program by implementing the first phase of the Veterans Memorial Park Master Plan. This project will provide universally-accessible pedestrian access from the public docks to newly constructed amenities, such as a restroom facility, pavilion, destination playground, improved waterfront picnic area, critical stormwater management improvements, and additional Veteran’s Memorial Plaza space. </v>
          </cell>
          <cell r="F249">
            <v>975000</v>
          </cell>
          <cell r="G249">
            <v>2021</v>
          </cell>
          <cell r="H249" t="str">
            <v>EPF</v>
          </cell>
          <cell r="I249" t="str">
            <v>LWRP</v>
          </cell>
          <cell r="J249" t="str">
            <v>April Brun</v>
          </cell>
          <cell r="K249" t="str">
            <v>Lisa Vasilakos</v>
          </cell>
          <cell r="L249">
            <v>0.25</v>
          </cell>
          <cell r="M249">
            <v>325000</v>
          </cell>
          <cell r="N249">
            <v>1300000</v>
          </cell>
          <cell r="O249" t="str">
            <v>Meg Bowers</v>
          </cell>
        </row>
        <row r="250">
          <cell r="A250" t="str">
            <v>C1002006</v>
          </cell>
          <cell r="B250" t="str">
            <v>Cape Vincent (V)</v>
          </cell>
          <cell r="C250">
            <v>108495</v>
          </cell>
          <cell r="D250" t="str">
            <v>Cape Vincent East End Park Improvements</v>
          </cell>
          <cell r="E250" t="str">
            <v xml:space="preserve">The Village of Cape Vincent will design and construct improvements at East End Park along the St. Lawrence River. Improvements such as rehabilitation of the seawall, walkways, and docking will implement the Village’s Local Waterfront Revitalization Program by enhancing public waterfront access and boater amenities and will complement the Village’s Resiliency &amp; Economic Development Initiative projects to mitigate flood damage at the park. </v>
          </cell>
          <cell r="F250">
            <v>750000</v>
          </cell>
          <cell r="G250">
            <v>2021</v>
          </cell>
          <cell r="H250" t="str">
            <v>EPF</v>
          </cell>
          <cell r="I250" t="str">
            <v>LWRP</v>
          </cell>
          <cell r="J250" t="str">
            <v>Irene Holak</v>
          </cell>
          <cell r="K250" t="str">
            <v>Kate Black</v>
          </cell>
          <cell r="L250">
            <v>0.25</v>
          </cell>
          <cell r="M250">
            <v>250000</v>
          </cell>
          <cell r="N250">
            <v>1000000</v>
          </cell>
          <cell r="O250" t="str">
            <v>Alex Waite</v>
          </cell>
        </row>
        <row r="251">
          <cell r="A251" t="str">
            <v>C1002007</v>
          </cell>
          <cell r="B251" t="str">
            <v>Chemung (Co)</v>
          </cell>
          <cell r="C251">
            <v>108034</v>
          </cell>
          <cell r="D251" t="str">
            <v>City of Elmira Local Waterfront Revitalization Program</v>
          </cell>
          <cell r="E251" t="str">
            <v>Chemung County Planning Department will coordinate and oversee the completion of the City of Elmira Local Waterfront Revitalization Program. The LWRP will provide a shared vision, goals, and strategies for improving the City's Chemung River waterfront. The plan will identify opportunities to address waterfront connectivity, climate change resilience, and economic development.</v>
          </cell>
          <cell r="F251">
            <v>85000</v>
          </cell>
          <cell r="G251">
            <v>2021</v>
          </cell>
          <cell r="H251" t="str">
            <v>EPF</v>
          </cell>
          <cell r="I251" t="str">
            <v>LWRP</v>
          </cell>
          <cell r="J251" t="str">
            <v>Joshua Hunn</v>
          </cell>
          <cell r="K251" t="str">
            <v>Amy DeGaetano</v>
          </cell>
          <cell r="L251">
            <v>0.15</v>
          </cell>
          <cell r="M251">
            <v>15000</v>
          </cell>
          <cell r="N251">
            <v>100000</v>
          </cell>
          <cell r="O251" t="str">
            <v>Meg Bowers</v>
          </cell>
        </row>
        <row r="252">
          <cell r="A252" t="str">
            <v>C1002008</v>
          </cell>
          <cell r="B252" t="str">
            <v>Cohoes (C)</v>
          </cell>
          <cell r="C252">
            <v>111334</v>
          </cell>
          <cell r="D252" t="str">
            <v>Hudson River Waterfront Park Implementation</v>
          </cell>
          <cell r="E252" t="str">
            <v xml:space="preserve">The City of Cohoes will advance its Urban Waterfront Rediscovery Plan goal of creating waterfront access by implementing Phase 2 of the Hudson River Waterfront Park. This Phase 2 will construct the previously funded Phase 1 park design. The Park will include a path to connect the Empire State Trail, a kayak/canoe launch, docks, wayfinding signage, seating, lighting, and other amenities. </v>
          </cell>
          <cell r="F252">
            <v>900450</v>
          </cell>
          <cell r="G252">
            <v>2021</v>
          </cell>
          <cell r="H252" t="str">
            <v>EPF</v>
          </cell>
          <cell r="I252" t="str">
            <v>LWRP</v>
          </cell>
          <cell r="J252" t="str">
            <v>Lisa Vasilakos</v>
          </cell>
          <cell r="K252" t="str">
            <v>Barbara Kendall</v>
          </cell>
          <cell r="L252">
            <v>0.25</v>
          </cell>
          <cell r="M252">
            <v>300150</v>
          </cell>
          <cell r="N252">
            <v>1200600</v>
          </cell>
          <cell r="O252" t="str">
            <v>Meg Bowers</v>
          </cell>
        </row>
        <row r="253">
          <cell r="A253" t="str">
            <v>C1002009</v>
          </cell>
          <cell r="B253" t="str">
            <v>Erie (Co)</v>
          </cell>
          <cell r="C253">
            <v>109109</v>
          </cell>
          <cell r="D253" t="str">
            <v>Isle View Park Enhancements</v>
          </cell>
          <cell r="E253" t="str">
            <v>Erie County will design and construct improvements to Isle View Park along the Niagara River in the City and Town of Tonawanda. Improvements will enhance public access to the Niagara River waterfront, greatly improve the visitor experience, create a new connection from major employment centers to the waterfront, while spurring economic development at adjacent brownfield sites. Local match funds will be supplemented by the Ralph J. Wilson Foundation and Niagara River Greenway Commission.</v>
          </cell>
          <cell r="F253">
            <v>425000</v>
          </cell>
          <cell r="G253">
            <v>2021</v>
          </cell>
          <cell r="H253" t="str">
            <v>EPF</v>
          </cell>
          <cell r="I253" t="str">
            <v>LWRP</v>
          </cell>
          <cell r="J253" t="str">
            <v>Valeria Ivan</v>
          </cell>
          <cell r="K253" t="str">
            <v>Amy DeGaetano</v>
          </cell>
          <cell r="L253">
            <v>0.15</v>
          </cell>
          <cell r="M253">
            <v>75000</v>
          </cell>
          <cell r="N253">
            <v>500000</v>
          </cell>
          <cell r="O253" t="str">
            <v>Kazim Jafri</v>
          </cell>
        </row>
        <row r="254">
          <cell r="A254" t="str">
            <v>C1002010</v>
          </cell>
          <cell r="B254" t="str">
            <v>Evans (T)</v>
          </cell>
          <cell r="C254">
            <v>108324</v>
          </cell>
          <cell r="D254" t="str">
            <v>Sturgeon Point Area Master Plan and Revitalization Study</v>
          </cell>
          <cell r="E254" t="str">
            <v xml:space="preserve">The Town of Evans will develop a Master Plan and Revitalization Study for the revival of the Town's Sturgeon Point Marina and adjacent 66-acres of land. The project will identify marina infrastructure and operations improvements that will increase revenue. The project will also identify development opportunities to complement existing water-dependent uses and connect the Marina with the downtown. The project implements the Town's Local Waterfront Revitalization Program. </v>
          </cell>
          <cell r="F254">
            <v>131250</v>
          </cell>
          <cell r="G254">
            <v>2021</v>
          </cell>
          <cell r="H254" t="str">
            <v>EPF</v>
          </cell>
          <cell r="I254" t="str">
            <v>LWRP</v>
          </cell>
          <cell r="J254" t="str">
            <v>Valeria Ivan</v>
          </cell>
          <cell r="K254" t="str">
            <v>Amy DeGaetano</v>
          </cell>
          <cell r="L254">
            <v>0.25</v>
          </cell>
          <cell r="M254">
            <v>43750</v>
          </cell>
          <cell r="N254">
            <v>175000</v>
          </cell>
          <cell r="O254" t="str">
            <v>Kazim Jafri</v>
          </cell>
        </row>
        <row r="255">
          <cell r="A255" t="str">
            <v>C1002011</v>
          </cell>
          <cell r="B255" t="str">
            <v>Fayette (T)</v>
          </cell>
          <cell r="C255">
            <v>109757</v>
          </cell>
          <cell r="D255" t="str">
            <v>Seneca and Cayuga Lake Watersheds Road Drainage Assessment</v>
          </cell>
          <cell r="E255" t="str">
            <v>The Town of Fayette will partner with the Seneca and Cayuga Watershed Intermunicipal Organizations, the Seneca County Soil and Water Conservation District, and fellow watershed municipalities in Seneca County to complete road drainage assessments to advance the Seneca and Cayuga Lake Watershed Management Plans. The partnership will develop and execute an assessment methodology, design BMPs in priority locations, develop a database, and share information to promote future expansion.</v>
          </cell>
          <cell r="F255">
            <v>168750</v>
          </cell>
          <cell r="G255">
            <v>2021</v>
          </cell>
          <cell r="H255" t="str">
            <v>EPF</v>
          </cell>
          <cell r="I255" t="str">
            <v>LWRP</v>
          </cell>
          <cell r="J255" t="str">
            <v>Kate Black</v>
          </cell>
          <cell r="K255" t="str">
            <v>Amy DeGaetano</v>
          </cell>
          <cell r="L255">
            <v>0.25</v>
          </cell>
          <cell r="M255">
            <v>56250</v>
          </cell>
          <cell r="N255">
            <v>225000</v>
          </cell>
          <cell r="O255" t="str">
            <v>Kazim Jafri</v>
          </cell>
        </row>
        <row r="256">
          <cell r="A256" t="str">
            <v>C1002012</v>
          </cell>
          <cell r="B256" t="str">
            <v>Gorham (T)</v>
          </cell>
          <cell r="C256">
            <v>111374</v>
          </cell>
          <cell r="D256" t="str">
            <v>Canandaigua Lake Sustainable Winter Management of Roads Pilot Program</v>
          </cell>
          <cell r="E256" t="str">
            <v xml:space="preserve">The Town of Gorham, in partnership with the Town of Canandaigua and the City of Canandaigua, will implement the 2014 Comprehensive Update of the Canandaigua Lake Watershed Management Plan by piloting a sustainable winter road management program. The goal of the program is to decrease chloride loading to the watershed. The program will measure and assess current practices, utilize new sensors and equipment, and train highway staff. </v>
          </cell>
          <cell r="F256">
            <v>187500</v>
          </cell>
          <cell r="G256">
            <v>2021</v>
          </cell>
          <cell r="H256" t="str">
            <v>EPF</v>
          </cell>
          <cell r="I256" t="str">
            <v>LWRP</v>
          </cell>
          <cell r="J256" t="str">
            <v>Kate Black</v>
          </cell>
          <cell r="K256" t="str">
            <v>Amy DeGaetano</v>
          </cell>
          <cell r="L256">
            <v>0.25</v>
          </cell>
          <cell r="M256">
            <v>62500</v>
          </cell>
          <cell r="N256">
            <v>250000</v>
          </cell>
          <cell r="O256" t="str">
            <v>Kazim Jafri</v>
          </cell>
        </row>
        <row r="257">
          <cell r="A257" t="str">
            <v>C1002013</v>
          </cell>
          <cell r="B257" t="str">
            <v>Hastings (T)</v>
          </cell>
          <cell r="C257">
            <v>110988</v>
          </cell>
          <cell r="D257" t="str">
            <v>Town of Hastings Local Waterfront Revitalization Program</v>
          </cell>
          <cell r="E257" t="str">
            <v xml:space="preserve">The Town of Hastings will prepare a Local Waterfront Revitalization Program (LWRP) to guide desired and sustainable development along the Oneida River, a segment of the Barge Canal System. The LWRP will analyze existing waterfront conditions, coastal policies and local regulations, proposed future land uses, water uses, and projects and strategies for implementation. </v>
          </cell>
          <cell r="F257">
            <v>76500</v>
          </cell>
          <cell r="G257">
            <v>2021</v>
          </cell>
          <cell r="H257" t="str">
            <v>EPF</v>
          </cell>
          <cell r="I257" t="str">
            <v>LWRP</v>
          </cell>
          <cell r="J257" t="str">
            <v>Maria Garcia</v>
          </cell>
          <cell r="K257" t="str">
            <v>Jaime Reppert</v>
          </cell>
          <cell r="L257">
            <v>0.25</v>
          </cell>
          <cell r="M257">
            <v>25500</v>
          </cell>
          <cell r="N257">
            <v>102000</v>
          </cell>
          <cell r="O257" t="str">
            <v>Kazim Jafri</v>
          </cell>
        </row>
        <row r="258">
          <cell r="A258" t="str">
            <v>C1002014</v>
          </cell>
          <cell r="B258" t="str">
            <v>Hastings-on-Hudson (V)</v>
          </cell>
          <cell r="C258">
            <v>111493</v>
          </cell>
          <cell r="D258" t="str">
            <v>Village of Hastings-on-Hudson Local Waterfront Revitalization Program</v>
          </cell>
          <cell r="E258" t="str">
            <v xml:space="preserve">The Village of Hastings-on-Hudson will prepare a Local Waterfront Revitalization Program (LWRP) for its coastal area along the Hudson River that extends inland along the Saw Mill River. The LWRP will provide for a sustainable, resilient waterfront community and prepare for anticipated redevelopment of the formerly-industrial waterfront. Planning will protect critical resources, respond to climate change and sea level rise, advance downtown revitalization and incorporate smart growth. </v>
          </cell>
          <cell r="F258">
            <v>69236</v>
          </cell>
          <cell r="G258">
            <v>2021</v>
          </cell>
          <cell r="H258" t="str">
            <v>EPF</v>
          </cell>
          <cell r="I258" t="str">
            <v>LWRP</v>
          </cell>
          <cell r="J258" t="str">
            <v>Joshua Hunn</v>
          </cell>
          <cell r="K258" t="str">
            <v>Amy DeGaetano</v>
          </cell>
          <cell r="L258">
            <v>0.25</v>
          </cell>
          <cell r="M258">
            <v>23079</v>
          </cell>
          <cell r="N258">
            <v>92315</v>
          </cell>
          <cell r="O258" t="str">
            <v>Daniella Richards</v>
          </cell>
        </row>
        <row r="259">
          <cell r="A259" t="str">
            <v>C1002015</v>
          </cell>
          <cell r="B259" t="str">
            <v>Hector (T)</v>
          </cell>
          <cell r="C259">
            <v>107547</v>
          </cell>
          <cell r="D259" t="str">
            <v>Smith Park Building and Visitors Center</v>
          </cell>
          <cell r="E259" t="str">
            <v>The Town of Hector will construct the Smith Memorial Park Building to serve as a control point for visitor check-ins, offices for the Park Manager and for maintenance operations. This project will advance the Town’s Local Waterfront Revitalization Program and will be the first phase of five consecutive phases of park improvements. The proposed building will make the park more welcoming and sustain operations that ensure long-term access to Seneca Lake.</v>
          </cell>
          <cell r="F259">
            <v>582750</v>
          </cell>
          <cell r="G259">
            <v>2021</v>
          </cell>
          <cell r="H259" t="str">
            <v>EPF</v>
          </cell>
          <cell r="I259" t="str">
            <v>LWRP</v>
          </cell>
          <cell r="J259" t="str">
            <v>Jaime Reppert</v>
          </cell>
          <cell r="K259" t="str">
            <v>Barbara Kendall</v>
          </cell>
          <cell r="L259">
            <v>0.25</v>
          </cell>
          <cell r="M259">
            <v>194250</v>
          </cell>
          <cell r="N259">
            <v>777000</v>
          </cell>
          <cell r="O259" t="str">
            <v>Meg Bowers</v>
          </cell>
        </row>
        <row r="260">
          <cell r="A260" t="str">
            <v>C1002016</v>
          </cell>
          <cell r="B260" t="str">
            <v>Ithaca (C)</v>
          </cell>
          <cell r="C260">
            <v>108671</v>
          </cell>
          <cell r="D260" t="str">
            <v>Ithaca Farmers Market Site and Access Improvements</v>
          </cell>
          <cell r="E260" t="str">
            <v>The City of Ithaca will design and construct improvements to the Farmers Market site. This is a phased project, which will advance the Cayuga Lake Waterfront Plan. The City, in partnership with the Ithaca Farmers Market, will design future waterfront improvements and site lighting. The project will also construct vehicular and pedestrian access to enhance access and connectivity throughout the site creating a vibrant community destination along the Cayuga Lake Inlet.</v>
          </cell>
          <cell r="F260">
            <v>3230053</v>
          </cell>
          <cell r="G260">
            <v>2021</v>
          </cell>
          <cell r="H260" t="str">
            <v>EPF</v>
          </cell>
          <cell r="I260" t="str">
            <v>LWRP</v>
          </cell>
          <cell r="J260" t="str">
            <v>Maria Garcia</v>
          </cell>
          <cell r="K260" t="str">
            <v>Joshua Hunn</v>
          </cell>
          <cell r="L260">
            <v>0.15</v>
          </cell>
          <cell r="M260">
            <v>570010</v>
          </cell>
          <cell r="N260">
            <v>3800063</v>
          </cell>
          <cell r="O260" t="str">
            <v>Meg Bowers</v>
          </cell>
        </row>
        <row r="261">
          <cell r="A261" t="str">
            <v>C1002017</v>
          </cell>
          <cell r="B261" t="str">
            <v>Jamestown (C)</v>
          </cell>
          <cell r="C261">
            <v>107408</v>
          </cell>
          <cell r="D261" t="str">
            <v>Chadakoin River Basin Activation Enhancements</v>
          </cell>
          <cell r="E261" t="str">
            <v>The City of Jamestown will advance the City's Local Waterfront Revitalization Program by designing and constructing enhancements along the Chadakoin River to increase public access to the water and spur economic activity in downtown Jamestown. Enhancements will include a signature garden, mural, tiered seating space, placemaking items, a kayak launch, dock, and welcome center for visitors. To improve navigation for boaters, obstacles will be removed and navigation aids will be installed.</v>
          </cell>
          <cell r="F261">
            <v>1280661</v>
          </cell>
          <cell r="G261">
            <v>2021</v>
          </cell>
          <cell r="H261" t="str">
            <v>EPF</v>
          </cell>
          <cell r="I261" t="str">
            <v>LWRP</v>
          </cell>
          <cell r="J261" t="str">
            <v>Amy DeGaetano</v>
          </cell>
          <cell r="K261" t="str">
            <v>Stephanie Wojtowicz</v>
          </cell>
          <cell r="L261">
            <v>0.15</v>
          </cell>
          <cell r="M261">
            <v>225999</v>
          </cell>
          <cell r="N261">
            <v>1506660</v>
          </cell>
          <cell r="O261" t="str">
            <v>Kazim Jafri</v>
          </cell>
        </row>
        <row r="262">
          <cell r="A262" t="str">
            <v>C1002018</v>
          </cell>
          <cell r="B262" t="str">
            <v>Kingston (C)</v>
          </cell>
          <cell r="C262">
            <v>109271</v>
          </cell>
          <cell r="D262" t="str">
            <v>Kingston Point Park Improvements: Phase 2</v>
          </cell>
          <cell r="E262" t="str">
            <v>The City of Kingston will design and construct a second phase of infrastructure improvements in Kingston Point Park, located on the Hudson River. The project will address flooding due to sea-level rise in the existing Delaware Ave. parking area by improving drainage and parking elevation and creation of a new wetland. The project will provide access to the existing BMX bike facility and will enhance connections to the Empire State Trail with new crosswalks, sidewalks, and pathways.</v>
          </cell>
          <cell r="F262">
            <v>654500</v>
          </cell>
          <cell r="G262">
            <v>2021</v>
          </cell>
          <cell r="H262" t="str">
            <v>EPF</v>
          </cell>
          <cell r="I262" t="str">
            <v>LWRP</v>
          </cell>
          <cell r="J262" t="str">
            <v>Joshua Hunn</v>
          </cell>
          <cell r="K262" t="str">
            <v>Amy DeGaetano</v>
          </cell>
          <cell r="L262">
            <v>0.15</v>
          </cell>
          <cell r="M262">
            <v>115500</v>
          </cell>
          <cell r="N262">
            <v>770000</v>
          </cell>
          <cell r="O262" t="str">
            <v>Meg Bowers</v>
          </cell>
        </row>
        <row r="263">
          <cell r="A263" t="str">
            <v>C1002020</v>
          </cell>
          <cell r="B263" t="str">
            <v>Lakewood (V)</v>
          </cell>
          <cell r="C263">
            <v>110713</v>
          </cell>
          <cell r="D263" t="str">
            <v>Hartley Park Improvements</v>
          </cell>
          <cell r="E263" t="str">
            <v>The Village of Lakewood, in partnership with the Lakewood Community Development Corporation, will complete design and construction of improvements and equipment upgrades at the Richard Hartley Park located along the south shore of Chautauqua Lake. Improvements include addressing outdated infrastructure at the park and installing rain gardens, shade trees, landscaping with erosion control measures, and other amenities to provide an enhanced outdoor space for families to recreate.</v>
          </cell>
          <cell r="F263">
            <v>456200</v>
          </cell>
          <cell r="G263">
            <v>2021</v>
          </cell>
          <cell r="H263" t="str">
            <v>EPF</v>
          </cell>
          <cell r="I263" t="str">
            <v>LWRP</v>
          </cell>
          <cell r="J263" t="str">
            <v>Maria Garcia</v>
          </cell>
          <cell r="K263" t="str">
            <v>Valeria Ivan</v>
          </cell>
          <cell r="L263">
            <v>0.25</v>
          </cell>
          <cell r="M263">
            <v>152067</v>
          </cell>
          <cell r="N263">
            <v>608267</v>
          </cell>
          <cell r="O263" t="str">
            <v>Kazim Jafri</v>
          </cell>
        </row>
        <row r="264">
          <cell r="A264" t="str">
            <v>C1002021</v>
          </cell>
          <cell r="B264" t="str">
            <v>Livingston (Co)</v>
          </cell>
          <cell r="C264">
            <v>108964</v>
          </cell>
          <cell r="D264" t="str">
            <v>Conesus Lake Watershed Management Plan Update</v>
          </cell>
          <cell r="E264" t="str">
            <v>Livingston County, in partnership with the Conesus Lake Watershed Council, will complete an update to the 2003 Conesus Lake Watershed Management Plan. The plan will include an update to water quality and environmental issues and include new technological approaches to water quality improvement. The plan will also include a review of green infrastructure regulations and develop recommendations for watershed municipalities.</v>
          </cell>
          <cell r="F264">
            <v>60000</v>
          </cell>
          <cell r="G264">
            <v>2021</v>
          </cell>
          <cell r="H264" t="str">
            <v>EPF</v>
          </cell>
          <cell r="I264" t="str">
            <v>LWRP</v>
          </cell>
          <cell r="J264" t="str">
            <v>Irene Holak</v>
          </cell>
          <cell r="K264" t="str">
            <v>Valeria Ivan</v>
          </cell>
          <cell r="L264">
            <v>0.25</v>
          </cell>
          <cell r="M264">
            <v>20000</v>
          </cell>
          <cell r="N264">
            <v>80000</v>
          </cell>
          <cell r="O264" t="str">
            <v>Kazim Jafri</v>
          </cell>
        </row>
        <row r="265">
          <cell r="A265" t="str">
            <v>C1002022</v>
          </cell>
          <cell r="B265" t="str">
            <v>Mamaroneck (V)</v>
          </cell>
          <cell r="C265">
            <v>111390</v>
          </cell>
          <cell r="D265" t="str">
            <v>Mamaroneck Harbor Seawall Design</v>
          </cell>
          <cell r="E265" t="str">
            <v xml:space="preserve">The Village of Mamaroneck will design and engineer the Mamaroneck Harbor Seawall Rehabilitation Project. This project addresses the immediate need to redesign and reconstruct the existing and damaged stone seawall. The project will provide flood and erosion control and address structural integrity concerns at the foot of the harbor. The project benefit will provide resiliency to the waterfront community and encourage additional waterfront recreational activities for residents and visitors. </v>
          </cell>
          <cell r="F265">
            <v>450000</v>
          </cell>
          <cell r="G265">
            <v>2021</v>
          </cell>
          <cell r="H265" t="str">
            <v>EPF</v>
          </cell>
          <cell r="I265" t="str">
            <v>LWRP</v>
          </cell>
          <cell r="J265" t="str">
            <v>Joshua Hunn</v>
          </cell>
          <cell r="K265" t="str">
            <v>Amy DeGaetano</v>
          </cell>
          <cell r="L265">
            <v>0.25</v>
          </cell>
          <cell r="M265">
            <v>150000</v>
          </cell>
          <cell r="N265">
            <v>600000</v>
          </cell>
          <cell r="O265" t="str">
            <v>Daniella Richards</v>
          </cell>
        </row>
        <row r="266">
          <cell r="A266" t="str">
            <v>C1002023</v>
          </cell>
          <cell r="B266" t="str">
            <v>Marlborough (T)</v>
          </cell>
          <cell r="C266">
            <v>108302</v>
          </cell>
          <cell r="D266" t="str">
            <v>Milton Landing Park Waterfront Gateway</v>
          </cell>
          <cell r="E266" t="str">
            <v xml:space="preserve">The Town of Marlborough will advance their Local Waterfront Revitalization Program through the final design and construction of improvements to Milton Landing Lower Park on the Hudson River. This project will increase tourism and create business opportunities. Improvements include a welcome plaza, signage, bus drop-off area, ADA accessible kayak launch, pathways, landscaping, fencing, benches, and picnic tables. </v>
          </cell>
          <cell r="F266">
            <v>560027</v>
          </cell>
          <cell r="G266">
            <v>2021</v>
          </cell>
          <cell r="H266" t="str">
            <v>EPF</v>
          </cell>
          <cell r="I266" t="str">
            <v>LWRP</v>
          </cell>
          <cell r="J266" t="str">
            <v>April Brun</v>
          </cell>
          <cell r="K266" t="str">
            <v>Joshua Hunn</v>
          </cell>
          <cell r="L266">
            <v>0.25</v>
          </cell>
          <cell r="M266">
            <v>186676</v>
          </cell>
          <cell r="N266">
            <v>746703</v>
          </cell>
          <cell r="O266" t="str">
            <v>Meg Bowers</v>
          </cell>
        </row>
        <row r="267">
          <cell r="A267" t="str">
            <v>C1002024</v>
          </cell>
          <cell r="B267" t="str">
            <v>Middleport (V)</v>
          </cell>
          <cell r="C267">
            <v>107548</v>
          </cell>
          <cell r="D267" t="str">
            <v>Middleport Canal Dock Improvements</v>
          </cell>
          <cell r="E267" t="str">
            <v xml:space="preserve">The Village of Middleport will enhance twelve (12) boater dock facilities located along the Erie Canal. Improvements will include upgraded electrical service, potable water service, pedestal connection boxes, and improved amenities in the adjacent picnic area along the south side of the Erie Canal. This project will implement the Village’s Local Waterfront Revitalization Program by enhancing boater amenities for visitors and residents at the dock spaces and picnic facilities. </v>
          </cell>
          <cell r="F267">
            <v>123200</v>
          </cell>
          <cell r="G267">
            <v>2021</v>
          </cell>
          <cell r="H267" t="str">
            <v>EPF</v>
          </cell>
          <cell r="I267" t="str">
            <v>LWRP</v>
          </cell>
          <cell r="J267" t="str">
            <v>Irene Holak</v>
          </cell>
          <cell r="K267" t="str">
            <v>Valeria Ivan</v>
          </cell>
          <cell r="L267">
            <v>0.25</v>
          </cell>
          <cell r="M267">
            <v>41067</v>
          </cell>
          <cell r="N267">
            <v>164267</v>
          </cell>
          <cell r="O267" t="str">
            <v>Kazim Jafri</v>
          </cell>
        </row>
        <row r="268">
          <cell r="A268" t="str">
            <v>C1002025</v>
          </cell>
          <cell r="B268" t="str">
            <v>Montour Falls (V)</v>
          </cell>
          <cell r="C268">
            <v>107515</v>
          </cell>
          <cell r="D268" t="str">
            <v>Village of Montour Falls Local Waterfront Revitalization Program</v>
          </cell>
          <cell r="E268" t="str">
            <v>The Village of Montour Falls will develop a Local Waterfront Revitalization Program (LWRP) for the Erie Canal waterfront and downtown Montour Falls. The Village will partner with the Schuyler County Planning Department, the Town of Montour, SCOPED, and Project Seneca. The goal of the LWRP is to guide future development and guide enhancements or redevelopment of properties along the Erie Canal and the Village downtown.</v>
          </cell>
          <cell r="F268">
            <v>78562</v>
          </cell>
          <cell r="G268">
            <v>2021</v>
          </cell>
          <cell r="H268" t="str">
            <v>EPF</v>
          </cell>
          <cell r="I268" t="str">
            <v>LWRP</v>
          </cell>
          <cell r="J268" t="str">
            <v>Maria Garcia</v>
          </cell>
          <cell r="K268" t="str">
            <v>Joshua Hunn</v>
          </cell>
          <cell r="L268">
            <v>0.25</v>
          </cell>
          <cell r="M268">
            <v>26188</v>
          </cell>
          <cell r="N268">
            <v>104750</v>
          </cell>
          <cell r="O268" t="str">
            <v>Meg Bowers</v>
          </cell>
        </row>
        <row r="269">
          <cell r="A269" t="str">
            <v>C1002026</v>
          </cell>
          <cell r="B269" t="str">
            <v>New York (C)</v>
          </cell>
          <cell r="C269">
            <v>108132</v>
          </cell>
          <cell r="D269" t="str">
            <v>Vernam Barbadoes Habitat Restoration &amp; Public Access Design</v>
          </cell>
          <cell r="E269" t="str">
            <v>The NYC Department of Parks and Recreation will generate final designs for 25 acres of habitat restoration at Vernam Barbadoes in the Jamaica Bay watershed. Design and construction documents will include specifications and cost estimates for the removal of debris and historic fill in tidal wetlands, the protection and expansion of existing salt marsh, restoration of existing native upland maritime habitats, invasive species removal, and new public access via natural surface trails.</v>
          </cell>
          <cell r="F269">
            <v>363163</v>
          </cell>
          <cell r="G269">
            <v>2021</v>
          </cell>
          <cell r="H269" t="str">
            <v>EPF</v>
          </cell>
          <cell r="I269" t="str">
            <v>LWRP</v>
          </cell>
          <cell r="J269" t="str">
            <v>Fred Landa</v>
          </cell>
          <cell r="K269" t="str">
            <v>Barbara Kendall</v>
          </cell>
          <cell r="L269">
            <v>0.15</v>
          </cell>
          <cell r="M269">
            <v>64088</v>
          </cell>
          <cell r="N269">
            <v>427251</v>
          </cell>
          <cell r="O269" t="str">
            <v>Daniella Richards</v>
          </cell>
        </row>
        <row r="270">
          <cell r="A270" t="str">
            <v>C1002027</v>
          </cell>
          <cell r="B270" t="str">
            <v>New York (C)</v>
          </cell>
          <cell r="C270">
            <v>110318</v>
          </cell>
          <cell r="D270" t="str">
            <v>Resilient Waterfront Street End Network Initiative</v>
          </cell>
          <cell r="E270" t="str">
            <v xml:space="preserve">New York City Department of Transportation will launch a new Resilient Street Ends Initiative to support waterfront revitalization. The project will create a geospatial database of the street end network, develop Resilient Street End Design Guidelines to provide standards to activate waterfront street ends for public use, and prepare concept plans for implementation at selected sites to create resilient, accessible spaces with green infrastructure and flood protection. </v>
          </cell>
          <cell r="F270">
            <v>409500</v>
          </cell>
          <cell r="G270">
            <v>2021</v>
          </cell>
          <cell r="H270" t="str">
            <v>EPF</v>
          </cell>
          <cell r="I270" t="str">
            <v>LWRP</v>
          </cell>
          <cell r="J270" t="str">
            <v>Fred Landa</v>
          </cell>
          <cell r="K270" t="str">
            <v>Barbara Kendall</v>
          </cell>
          <cell r="L270">
            <v>0.25</v>
          </cell>
          <cell r="M270">
            <v>136500</v>
          </cell>
          <cell r="N270">
            <v>546000</v>
          </cell>
          <cell r="O270" t="str">
            <v>Daniella Richards</v>
          </cell>
        </row>
        <row r="271">
          <cell r="A271" t="str">
            <v>C1002028</v>
          </cell>
          <cell r="B271" t="str">
            <v>New York (C)</v>
          </cell>
          <cell r="C271">
            <v>111430</v>
          </cell>
          <cell r="D271" t="str">
            <v>Saw Mill Creek Wetland Mitigation Bank Phase 2</v>
          </cell>
          <cell r="E271" t="str">
            <v xml:space="preserve">New York City, in partnership with NYC Economic Development Corporation, will continue its Saw Mill Creek Wetland Mitigation Bank Pilot which restores wetlands for the purpose of compensating for unavoidable permitted wetland impacts from development at other locations on the City’s waterfront. This award will clean, restore, and protect 15 acres of tidal wetlands at Saw Mill Creek Marsh on Staten Island as part of the mitigation bank. </v>
          </cell>
          <cell r="F271">
            <v>2500000</v>
          </cell>
          <cell r="G271">
            <v>2021</v>
          </cell>
          <cell r="H271" t="str">
            <v>EPF</v>
          </cell>
          <cell r="I271" t="str">
            <v>LWRP</v>
          </cell>
          <cell r="J271" t="str">
            <v>Fred Landa</v>
          </cell>
          <cell r="K271" t="str">
            <v>Barbara Kendall</v>
          </cell>
          <cell r="L271">
            <v>0.25</v>
          </cell>
          <cell r="M271">
            <v>833334</v>
          </cell>
          <cell r="N271">
            <v>3333334</v>
          </cell>
          <cell r="O271" t="str">
            <v>Daniella Richards</v>
          </cell>
        </row>
        <row r="272">
          <cell r="A272" t="str">
            <v>C1002029</v>
          </cell>
          <cell r="B272" t="str">
            <v>New York (C)</v>
          </cell>
          <cell r="C272">
            <v>109527</v>
          </cell>
          <cell r="D272" t="str">
            <v>Randall's Island Park Pathway and Living Shoreline Restoration</v>
          </cell>
          <cell r="E272" t="str">
            <v xml:space="preserve">The NYC Department of Parks and Recreation, in partnership with the Randall’s Island Parks Alliance, will design and construct improvements of an eroded seawall and waterfront pathway along the Harlem River. Nature-based features and native plantings will be incorporated into shoreline design, as well as new areas for shoreline activities such as fishing, picnicking, educational field trips, and community science projects within the littoral zone. </v>
          </cell>
          <cell r="F272">
            <v>3720188</v>
          </cell>
          <cell r="G272">
            <v>2021</v>
          </cell>
          <cell r="H272" t="str">
            <v>EPF</v>
          </cell>
          <cell r="I272" t="str">
            <v>LWRP</v>
          </cell>
          <cell r="J272" t="str">
            <v>Fred Landa</v>
          </cell>
          <cell r="K272" t="str">
            <v>Barbara Kendall</v>
          </cell>
          <cell r="L272">
            <v>0.15</v>
          </cell>
          <cell r="M272">
            <v>656504</v>
          </cell>
          <cell r="N272">
            <v>4376692</v>
          </cell>
          <cell r="O272" t="str">
            <v>Daniella Richards</v>
          </cell>
        </row>
        <row r="273">
          <cell r="A273" t="str">
            <v>C1002030</v>
          </cell>
          <cell r="B273" t="str">
            <v>Northville (V)</v>
          </cell>
          <cell r="C273">
            <v>110149</v>
          </cell>
          <cell r="D273" t="str">
            <v>Village of Northville Dredging Feasibility Study</v>
          </cell>
          <cell r="E273" t="str">
            <v>The Village of Northville will conduct a dredging feasibility study to restore the environmental condition of Northville Lake. This project will identify origins of sediment, recommended technologies for its removal and mechanisms of transport, and locate where sediment accumulation has become detrimental to recreational uses and become a substrate for prolific aquatic life. The feasibility study is identified as a priority in the draft Northville Local Waterfront Revitalization.</v>
          </cell>
          <cell r="F273">
            <v>82500</v>
          </cell>
          <cell r="G273">
            <v>2021</v>
          </cell>
          <cell r="H273" t="str">
            <v>EPF</v>
          </cell>
          <cell r="I273" t="str">
            <v>LWRP</v>
          </cell>
          <cell r="J273" t="str">
            <v>Jaime Reppert</v>
          </cell>
          <cell r="K273" t="str">
            <v>Barbara Kendall</v>
          </cell>
          <cell r="L273">
            <v>0.25</v>
          </cell>
          <cell r="M273">
            <v>27500</v>
          </cell>
          <cell r="N273">
            <v>110000</v>
          </cell>
          <cell r="O273" t="str">
            <v>Meg Bowers</v>
          </cell>
        </row>
        <row r="274">
          <cell r="A274" t="str">
            <v>C1002031</v>
          </cell>
          <cell r="B274" t="str">
            <v>Northville (V)</v>
          </cell>
          <cell r="C274">
            <v>108447</v>
          </cell>
          <cell r="D274" t="str">
            <v>Hunter Creek Dam Pedestrian Way Project</v>
          </cell>
          <cell r="E274" t="str">
            <v xml:space="preserve">The Village of Northville will complete final design, construction documents, and permits for the Hunter Creek Dam Pedestrian Way Project including parking access, sidewalk improvements, visitor amenities, and interpretive signage. The project will support necessary transportation and public safety improvements along South Main Street. This project will advance a priority project identified in the Northville Local Waterfront Revitalization Program. </v>
          </cell>
          <cell r="F274">
            <v>131250</v>
          </cell>
          <cell r="G274">
            <v>2021</v>
          </cell>
          <cell r="H274" t="str">
            <v>EPF</v>
          </cell>
          <cell r="I274" t="str">
            <v>LWRP</v>
          </cell>
          <cell r="J274" t="str">
            <v>Jaime Reppert</v>
          </cell>
          <cell r="K274" t="str">
            <v>Barbara Kendall</v>
          </cell>
          <cell r="L274">
            <v>0.25</v>
          </cell>
          <cell r="M274">
            <v>43750</v>
          </cell>
          <cell r="N274">
            <v>175000</v>
          </cell>
          <cell r="O274" t="str">
            <v>Meg Bowers</v>
          </cell>
        </row>
        <row r="275">
          <cell r="A275" t="str">
            <v>C1002032</v>
          </cell>
          <cell r="B275" t="str">
            <v>Oswego (C)</v>
          </cell>
          <cell r="C275">
            <v>110051</v>
          </cell>
          <cell r="D275" t="str">
            <v>Oswego Breitbeck Park Improvements</v>
          </cell>
          <cell r="E275" t="str">
            <v xml:space="preserve">The City of Oswego will upgrade Breitbeck Park with a new lake themed playground and new equipment. The improvements advance the City’s Local Waterfront Revitalization Program and Breitbeck Park Master Site Plan by enhancing recreational opportunities for families and children. The project complements the new mini golf course, adding to the desirability of the park as a destination for residents and visitors. </v>
          </cell>
          <cell r="F275">
            <v>412267</v>
          </cell>
          <cell r="G275">
            <v>2021</v>
          </cell>
          <cell r="H275" t="str">
            <v>EPF</v>
          </cell>
          <cell r="I275" t="str">
            <v>LWRP</v>
          </cell>
          <cell r="J275" t="str">
            <v>Jaime Reppert</v>
          </cell>
          <cell r="K275" t="str">
            <v>Barbara Kendall</v>
          </cell>
          <cell r="L275">
            <v>0.25</v>
          </cell>
          <cell r="M275">
            <v>137423</v>
          </cell>
          <cell r="N275">
            <v>549690</v>
          </cell>
          <cell r="O275" t="str">
            <v>Kazim Jafri</v>
          </cell>
        </row>
        <row r="276">
          <cell r="A276" t="str">
            <v>C1002033</v>
          </cell>
          <cell r="B276" t="str">
            <v>Oswego (Co)</v>
          </cell>
          <cell r="C276">
            <v>109015</v>
          </cell>
          <cell r="D276" t="str">
            <v>Oswego River Public Access Boat Launch Phase II</v>
          </cell>
          <cell r="E276" t="str">
            <v>Oswego County will continue the creation of new public access to the Oswego River on 7.83-acres of undeveloped land, along State Route 481. The project will construct an ADA compliant trail to the River, shoreline stabilization, viewing area, and a paddlers' boat launch and retrieval. Located on the east bank of the Oswego River between Locks 5 and 6, the site provides new access to the River without navigating a lock.</v>
          </cell>
          <cell r="F276">
            <v>196139</v>
          </cell>
          <cell r="G276">
            <v>2021</v>
          </cell>
          <cell r="H276" t="str">
            <v>EPF</v>
          </cell>
          <cell r="I276" t="str">
            <v>LWRP</v>
          </cell>
          <cell r="J276" t="str">
            <v>Jaime Reppert</v>
          </cell>
          <cell r="K276" t="str">
            <v>Barbara Kendall</v>
          </cell>
          <cell r="L276">
            <v>0.25</v>
          </cell>
          <cell r="M276">
            <v>65380</v>
          </cell>
          <cell r="N276">
            <v>261519</v>
          </cell>
          <cell r="O276" t="str">
            <v>Kazim Jafri</v>
          </cell>
        </row>
        <row r="277">
          <cell r="A277" t="str">
            <v>C1002034</v>
          </cell>
          <cell r="B277" t="str">
            <v>Peekskill (C)</v>
          </cell>
          <cell r="C277">
            <v>109880</v>
          </cell>
          <cell r="D277" t="str">
            <v>Fleischmann Pier and Charles Point Park Improvements</v>
          </cell>
          <cell r="E277" t="str">
            <v>The City of Peekskill will construct improvements for Fleishmann Pier and Charles Point Park. This multi-phased project will involve park improvements including landscaping, seating, stairs, lighting and electrical work. This project will implement the City’s Local Waterfront Revitalization Program by enhancing recreational amenities and providing additional public access to the Hudson River waterfront.</v>
          </cell>
          <cell r="F277">
            <v>1092928</v>
          </cell>
          <cell r="G277">
            <v>2021</v>
          </cell>
          <cell r="H277" t="str">
            <v>EPF</v>
          </cell>
          <cell r="I277" t="str">
            <v>LWRP</v>
          </cell>
          <cell r="J277" t="str">
            <v>Lisa Vasilakos</v>
          </cell>
          <cell r="K277" t="str">
            <v>Barbara Kendall</v>
          </cell>
          <cell r="L277">
            <v>0.25</v>
          </cell>
          <cell r="M277">
            <v>364310</v>
          </cell>
          <cell r="N277">
            <v>1457238</v>
          </cell>
          <cell r="O277" t="str">
            <v>Daniella Richards</v>
          </cell>
        </row>
        <row r="278">
          <cell r="A278" t="str">
            <v>C1002035</v>
          </cell>
          <cell r="B278" t="str">
            <v>Peekskill (C)</v>
          </cell>
          <cell r="C278">
            <v>107846</v>
          </cell>
          <cell r="D278" t="str">
            <v>Riverfront Green Connector Trail Construction</v>
          </cell>
          <cell r="E278" t="str">
            <v>The City of Peekskill will construct a trail segment and amenities in Riverfront Green Park. The project advances the City's Local Waterfront Revitalization Program and Waterfront Master Plan through enhancing public access and expanding trail opportunities which provide a missing link in the City's Hudson River waterfront trail system. The project includes beach re-nourishment, flood control and erosion measures, a living shoreline, an observation platform, landscaping, and other amenities.</v>
          </cell>
          <cell r="F278">
            <v>1480428</v>
          </cell>
          <cell r="G278">
            <v>2021</v>
          </cell>
          <cell r="H278" t="str">
            <v>EPF</v>
          </cell>
          <cell r="I278" t="str">
            <v>LWRP</v>
          </cell>
          <cell r="J278" t="str">
            <v>Lisa Vasilakos</v>
          </cell>
          <cell r="K278" t="str">
            <v>Barbara Kendall</v>
          </cell>
          <cell r="L278">
            <v>0.15</v>
          </cell>
          <cell r="M278">
            <v>261252</v>
          </cell>
          <cell r="N278">
            <v>1741680</v>
          </cell>
          <cell r="O278" t="str">
            <v>Daniella Richards</v>
          </cell>
        </row>
        <row r="279">
          <cell r="A279" t="str">
            <v>C1002036</v>
          </cell>
          <cell r="B279" t="str">
            <v>Plattsburgh (T)</v>
          </cell>
          <cell r="C279">
            <v>108686</v>
          </cell>
          <cell r="D279" t="str">
            <v>Battlefield Memorial Gateway Park Phase I</v>
          </cell>
          <cell r="E279" t="str">
            <v>The Town of Plattsburgh will construct Phase I of the Battlefield Memorial Gateway Park multiphased project on Lake Champlain. Improvements include a multi-use trail connecting to the Empire State Trail and City of Plattsburgh waterfront trail, entrance, parking area, stormwater management, landscaping, signage, lighting, bike racks and benches. This project will advance the Town of Plattsburgh Lake Champlain/Saranac River Waterfront Plan.</v>
          </cell>
          <cell r="F279">
            <v>900000</v>
          </cell>
          <cell r="G279">
            <v>2021</v>
          </cell>
          <cell r="H279" t="str">
            <v>EPF</v>
          </cell>
          <cell r="I279" t="str">
            <v>LWRP</v>
          </cell>
          <cell r="J279" t="str">
            <v>April Brun</v>
          </cell>
          <cell r="K279" t="str">
            <v>Kate Black</v>
          </cell>
          <cell r="L279">
            <v>0.25</v>
          </cell>
          <cell r="M279">
            <v>300000</v>
          </cell>
          <cell r="N279">
            <v>1200000</v>
          </cell>
          <cell r="O279" t="str">
            <v>Alex Waite</v>
          </cell>
        </row>
        <row r="280">
          <cell r="A280" t="str">
            <v>C1002037</v>
          </cell>
          <cell r="B280" t="str">
            <v>Porter (T)</v>
          </cell>
          <cell r="C280">
            <v>108330</v>
          </cell>
          <cell r="D280" t="str">
            <v>Porter on the Lake Park Improvements, Phase I</v>
          </cell>
          <cell r="E280" t="str">
            <v xml:space="preserve">The Town of Porter will implement their Local Waterfront Revitalization Program by completing improvements at the Porter on the Lake Park. Improvements will consist of construction of natural trails and a small pedestrian bridge, installation of exercise stations and park furniture, improved roadway shoulder and crosswalk along Dietz Road, enhancements to the kayak launch area, and wayfinding signage. </v>
          </cell>
          <cell r="F280">
            <v>104000</v>
          </cell>
          <cell r="G280">
            <v>2021</v>
          </cell>
          <cell r="H280" t="str">
            <v>EPF</v>
          </cell>
          <cell r="I280" t="str">
            <v>LWRP</v>
          </cell>
          <cell r="J280" t="str">
            <v>Valeria Ivan</v>
          </cell>
          <cell r="K280" t="str">
            <v>Amy DeGaetano</v>
          </cell>
          <cell r="L280">
            <v>0.25</v>
          </cell>
          <cell r="M280">
            <v>34667</v>
          </cell>
          <cell r="N280">
            <v>138667</v>
          </cell>
          <cell r="O280" t="str">
            <v>Kazim Jafri</v>
          </cell>
        </row>
        <row r="281">
          <cell r="A281" t="str">
            <v>C1002038</v>
          </cell>
          <cell r="B281" t="str">
            <v>Rochester (C)</v>
          </cell>
          <cell r="C281">
            <v>108532</v>
          </cell>
          <cell r="D281" t="str">
            <v>Genesee Gateway Park Public Access Design and Construction</v>
          </cell>
          <cell r="E281" t="str">
            <v>The City of Rochester will design and construct public access to the Genesee Gateway Park. The project will implement the City of Rochester Local Waterfront Revitalization Program by supporting waterfront access and recreational boating along the Genesee River. This project continues improvements from the 2014 Phase I Genesee Gateway Park for the public and will add to the Phase II stage.</v>
          </cell>
          <cell r="F281">
            <v>467500</v>
          </cell>
          <cell r="G281">
            <v>2021</v>
          </cell>
          <cell r="H281" t="str">
            <v>EPF</v>
          </cell>
          <cell r="I281" t="str">
            <v>LWRP</v>
          </cell>
          <cell r="J281" t="str">
            <v>Amy DeGaetano</v>
          </cell>
          <cell r="K281" t="str">
            <v>Stephanie Wojtowicz</v>
          </cell>
          <cell r="L281">
            <v>0.15</v>
          </cell>
          <cell r="M281">
            <v>82500</v>
          </cell>
          <cell r="N281">
            <v>550000</v>
          </cell>
          <cell r="O281" t="str">
            <v>Kazim Jafri</v>
          </cell>
        </row>
        <row r="282">
          <cell r="A282" t="str">
            <v>C1002039</v>
          </cell>
          <cell r="B282" t="str">
            <v>Rochester (C)</v>
          </cell>
          <cell r="C282">
            <v>110838</v>
          </cell>
          <cell r="D282" t="str">
            <v>West River Wall Segment 2 Final Design</v>
          </cell>
          <cell r="E282" t="str">
            <v xml:space="preserve">The City of Rochester will complete final designs for the West River Wall Segment 2 including flood resiliency and public amenities improvements along the Genesee River from the Ford Street Bridge to the Erie Lackawanna Pedestrian Bridge. This project will advance the City's Local Waterfront Revitalization Program by restoring flood protection, creating visual and physical connections between residential neighborhoods and the waterfront, and promoting future development on adjacent properties. </v>
          </cell>
          <cell r="F282">
            <v>935000</v>
          </cell>
          <cell r="G282">
            <v>2021</v>
          </cell>
          <cell r="H282" t="str">
            <v>EPF</v>
          </cell>
          <cell r="I282" t="str">
            <v>LWRP</v>
          </cell>
          <cell r="J282" t="str">
            <v>Amy DeGaetano</v>
          </cell>
          <cell r="K282" t="str">
            <v>Stephanie Wojtowicz</v>
          </cell>
          <cell r="L282">
            <v>0.15</v>
          </cell>
          <cell r="M282">
            <v>165000</v>
          </cell>
          <cell r="N282">
            <v>1100000</v>
          </cell>
          <cell r="O282" t="str">
            <v>Kazim Jafri</v>
          </cell>
        </row>
        <row r="283">
          <cell r="A283" t="str">
            <v>C1002040</v>
          </cell>
          <cell r="B283" t="str">
            <v>Rotterdam (T)</v>
          </cell>
          <cell r="C283">
            <v>110470</v>
          </cell>
          <cell r="D283" t="str">
            <v>Design and Construction of Kiwanis International Park Waterfront Access Improvements</v>
          </cell>
          <cell r="E283" t="str">
            <v xml:space="preserve">The Town of Rotterdam will design and construct waterfront access improvements at Kiwanis International Park on the Mohawk River. Improvements include the installation of a kayak launch, floating docks, a bulkhead along the shoreline, and landscaping. These improvements will expand water-dependent activities and promote public access to the Town's waterfront. </v>
          </cell>
          <cell r="F283">
            <v>225000</v>
          </cell>
          <cell r="G283">
            <v>2021</v>
          </cell>
          <cell r="H283" t="str">
            <v>EPF</v>
          </cell>
          <cell r="I283" t="str">
            <v>LWRP</v>
          </cell>
          <cell r="J283" t="str">
            <v>Lisa Vasilakos</v>
          </cell>
          <cell r="K283" t="str">
            <v>Barbara Kendall</v>
          </cell>
          <cell r="L283">
            <v>0.25</v>
          </cell>
          <cell r="M283">
            <v>75000</v>
          </cell>
          <cell r="N283">
            <v>300000</v>
          </cell>
          <cell r="O283" t="str">
            <v>Meg Bowers</v>
          </cell>
        </row>
        <row r="284">
          <cell r="A284" t="str">
            <v>C1002041</v>
          </cell>
          <cell r="B284" t="str">
            <v>Sag Harbor (V)</v>
          </cell>
          <cell r="C284">
            <v>110403</v>
          </cell>
          <cell r="D284" t="str">
            <v>John Steinbeck Waterfront Park Phase I - Walkway</v>
          </cell>
          <cell r="E284" t="str">
            <v xml:space="preserve">The Village of Sag Harbor will advance their LWRP though the design and construction of Phase I of the John Steinbeck Waterfront Park to enhance public waterfront access and stimulate year-round economic activity and job creation in the downtown business district. Project work will consist of the final design and construction of a 159-foot ADA accessible walkway along the Park's shoreline overlooking Sag Harbor Bay, and will provide connectivity with the adjacent Windmill Park and Long Wharf. </v>
          </cell>
          <cell r="F284">
            <v>279500</v>
          </cell>
          <cell r="G284">
            <v>2021</v>
          </cell>
          <cell r="H284" t="str">
            <v>EPF</v>
          </cell>
          <cell r="I284" t="str">
            <v>LWRP</v>
          </cell>
          <cell r="J284" t="str">
            <v>Irene Holak</v>
          </cell>
          <cell r="K284" t="str">
            <v>Fred Landa</v>
          </cell>
          <cell r="L284">
            <v>0.25</v>
          </cell>
          <cell r="M284">
            <v>93167</v>
          </cell>
          <cell r="N284">
            <v>372667</v>
          </cell>
          <cell r="O284" t="str">
            <v>Daniella Richards</v>
          </cell>
        </row>
        <row r="285">
          <cell r="A285" t="str">
            <v>C1002042</v>
          </cell>
          <cell r="B285" t="str">
            <v>Southold (T)</v>
          </cell>
          <cell r="C285">
            <v>107872</v>
          </cell>
          <cell r="D285" t="str">
            <v>Bay to Sound Trails Initiative Phase 5</v>
          </cell>
          <cell r="E285" t="str">
            <v xml:space="preserve">The Town of Southold will implement the Town’s Local Waterfront Revitalization Program by expanding the Bay-to-Sound trail network. The Bay to Sound Integrated Trail Initiative Phase 5, will construct new trails and develop plans for two footbridges to provide connections between the Peconic Bay and Long Island Sound. Boardwalks, signage and other amenities will also be created for residents and visitors. </v>
          </cell>
          <cell r="F285">
            <v>258750</v>
          </cell>
          <cell r="G285">
            <v>2021</v>
          </cell>
          <cell r="H285" t="str">
            <v>EPF</v>
          </cell>
          <cell r="I285" t="str">
            <v>LWRP</v>
          </cell>
          <cell r="J285" t="str">
            <v>Irene Holak</v>
          </cell>
          <cell r="K285" t="str">
            <v>Fred Landa</v>
          </cell>
          <cell r="L285">
            <v>0.25</v>
          </cell>
          <cell r="M285">
            <v>86250</v>
          </cell>
          <cell r="N285">
            <v>345000</v>
          </cell>
          <cell r="O285" t="str">
            <v>Daniella Richards</v>
          </cell>
        </row>
        <row r="286">
          <cell r="A286" t="str">
            <v>C1002043</v>
          </cell>
          <cell r="B286" t="str">
            <v>Suffolk (Co)</v>
          </cell>
          <cell r="C286">
            <v>110937</v>
          </cell>
          <cell r="D286" t="str">
            <v>Mastic Beach Violets Cove Restoration Design</v>
          </cell>
          <cell r="E286" t="str">
            <v>Suffolk County, with the Mastic Beach Conservancy and the Gino Macchio Foundation, will plan and design for the restoration, preservation and accessibility to the Mastic Shirley Conservation Area located on Long Island's South Shore. The plan will support recreation, education, and environmental stewardship through an interpretive center, trail network, and a kayak launch. The project builds on the County's prior awarded Blueway Trail and Brookhaven Local Waterfront Revitalization Program.</v>
          </cell>
          <cell r="F286">
            <v>1000000</v>
          </cell>
          <cell r="G286">
            <v>2021</v>
          </cell>
          <cell r="H286" t="str">
            <v>EPF</v>
          </cell>
          <cell r="I286" t="str">
            <v>LWRP</v>
          </cell>
          <cell r="J286" t="str">
            <v>Irene Holak</v>
          </cell>
          <cell r="K286" t="str">
            <v>Fred Landa</v>
          </cell>
          <cell r="L286">
            <v>0.25</v>
          </cell>
          <cell r="M286">
            <v>333334</v>
          </cell>
          <cell r="N286">
            <v>1333334</v>
          </cell>
          <cell r="O286" t="str">
            <v>Daniella Richards</v>
          </cell>
        </row>
        <row r="287">
          <cell r="A287" t="str">
            <v>C1002044</v>
          </cell>
          <cell r="B287" t="str">
            <v>Ticonderoga (T)</v>
          </cell>
          <cell r="C287">
            <v>107481</v>
          </cell>
          <cell r="D287" t="str">
            <v>LaChute River Walk Trail Extension</v>
          </cell>
          <cell r="E287" t="str">
            <v xml:space="preserve">The Town of Ticonderoga will construct a 1/4-mile segment of the LaChute River Walk Interpretive Trail. This priority project advances the goals of the Essex-Clinton Local Waterfront Revitalization Program by enhancing recreation and tourism resources. The project will improve access and connectivity to greenspaces, parks, waterways, heritage sites and businesses, by creating an ADA compliant multi-use trail. </v>
          </cell>
          <cell r="F287">
            <v>279750</v>
          </cell>
          <cell r="G287">
            <v>2021</v>
          </cell>
          <cell r="H287" t="str">
            <v>EPF</v>
          </cell>
          <cell r="I287" t="str">
            <v>LWRP</v>
          </cell>
          <cell r="J287" t="str">
            <v>Irene Holak</v>
          </cell>
          <cell r="K287" t="str">
            <v>Kate Black</v>
          </cell>
          <cell r="L287">
            <v>0.25</v>
          </cell>
          <cell r="M287">
            <v>93250</v>
          </cell>
          <cell r="N287">
            <v>373000</v>
          </cell>
          <cell r="O287" t="str">
            <v>Alex Waite</v>
          </cell>
        </row>
        <row r="288">
          <cell r="A288" t="str">
            <v>C1002045</v>
          </cell>
          <cell r="B288" t="str">
            <v>Tupper Lake (V)</v>
          </cell>
          <cell r="C288">
            <v>108383</v>
          </cell>
          <cell r="D288" t="str">
            <v>Village of Tupper Lake Waterfront Park Enhancement</v>
          </cell>
          <cell r="E288" t="str">
            <v xml:space="preserve">The Village of Tupper Lake will improve its downtown waterfront park on the Raquette River by installing new floating docks and enhancing the 1930s era grandstand. The new floating dock system will provide boaters easier access to downtown restaurants and shops. Grandstand improvements include exterior painting and trim replacement, installation of a historic sign, and an outfield scoreboard. Improvements will advance the Tupper Lake Revitalization Strategy and Action Plan. </v>
          </cell>
          <cell r="F288">
            <v>337492</v>
          </cell>
          <cell r="G288">
            <v>2021</v>
          </cell>
          <cell r="H288" t="str">
            <v>EPF</v>
          </cell>
          <cell r="I288" t="str">
            <v>LWRP</v>
          </cell>
          <cell r="J288" t="str">
            <v>Kate Black</v>
          </cell>
          <cell r="K288" t="str">
            <v>Amy DeGaetano</v>
          </cell>
          <cell r="L288">
            <v>0.25</v>
          </cell>
          <cell r="M288">
            <v>112498</v>
          </cell>
          <cell r="N288">
            <v>449990</v>
          </cell>
          <cell r="O288" t="str">
            <v>Alex Waite</v>
          </cell>
        </row>
        <row r="289">
          <cell r="A289" t="str">
            <v>C1002046</v>
          </cell>
          <cell r="B289" t="str">
            <v>Urbana (T)</v>
          </cell>
          <cell r="C289">
            <v>109547</v>
          </cell>
          <cell r="D289" t="str">
            <v>Keuka Lake Waterfront Access Improvements Phase 2: Curtiss Park</v>
          </cell>
          <cell r="E289" t="str">
            <v>The Town of Urbana will complete design and construction of Curtiss Park improvements including new plantings and landscaping, new pedestrian walkways and access improvements, new stormwater and lighting improvements, and the construction of a bird-watching observation tower. The completion of this project will enhance the Town’s waterfront access, tourism, and recreational opportunities in the area as the project connects the Park and the Village of Hammondsport.</v>
          </cell>
          <cell r="F289">
            <v>945691</v>
          </cell>
          <cell r="G289">
            <v>2021</v>
          </cell>
          <cell r="H289" t="str">
            <v>EPF</v>
          </cell>
          <cell r="I289" t="str">
            <v>LWRP</v>
          </cell>
          <cell r="J289" t="str">
            <v>Maria Garcia</v>
          </cell>
          <cell r="K289" t="str">
            <v>Joshua Hunn</v>
          </cell>
          <cell r="L289">
            <v>0.25</v>
          </cell>
          <cell r="M289">
            <v>315231</v>
          </cell>
          <cell r="N289">
            <v>1260922</v>
          </cell>
          <cell r="O289" t="str">
            <v>Meg Bowers</v>
          </cell>
        </row>
        <row r="290">
          <cell r="A290" t="str">
            <v>C1002047</v>
          </cell>
          <cell r="B290" t="str">
            <v>Warren (Co)</v>
          </cell>
          <cell r="C290">
            <v>110825</v>
          </cell>
          <cell r="D290" t="str">
            <v>Schroon Lake Aquatic Invasive Species Initiative</v>
          </cell>
          <cell r="E290" t="str">
            <v>Warren County will partner with municipalities and state agencies to implement a comprehensive aquatic invasive species prevention and control program for the Schroon Lake Basin. The program will improve coordination amongst the communities around Schroon Lake in efforts to launch mobile and alternative decontamination stations and to use technologies to share collected data. Invasive species management has been identified as a top priority in the Schroon Lake Watershed Management Plan.</v>
          </cell>
          <cell r="F290">
            <v>251838</v>
          </cell>
          <cell r="G290">
            <v>2021</v>
          </cell>
          <cell r="H290" t="str">
            <v>EPF</v>
          </cell>
          <cell r="I290" t="str">
            <v>LWRP</v>
          </cell>
          <cell r="J290" t="str">
            <v>Kate Black</v>
          </cell>
          <cell r="K290" t="str">
            <v>Amy DeGaetano</v>
          </cell>
          <cell r="L290">
            <v>0.25</v>
          </cell>
          <cell r="M290">
            <v>83946</v>
          </cell>
          <cell r="N290">
            <v>335784</v>
          </cell>
          <cell r="O290" t="str">
            <v>Meg Bowers</v>
          </cell>
        </row>
        <row r="291">
          <cell r="A291" t="str">
            <v>C1002048</v>
          </cell>
          <cell r="B291" t="str">
            <v>Watkins Glen (V)</v>
          </cell>
          <cell r="C291">
            <v>110959</v>
          </cell>
          <cell r="D291" t="str">
            <v>Project Seneca - Clute Park Redevelopment Phase III</v>
          </cell>
          <cell r="E291" t="str">
            <v>The Village of Watkins Glen will design and construct improvements at Clute Park including waterfront walking pathways, a basketball court, and ADA compliant playground equipment to diversify and enhance recreational spaces for the enjoyment of all residents and visitors. This project advances the Village’s Local Waterfront Revitalization Program by improving public access and inclusive recreational amenities along the Seneca Lake waterfront and is the third phase of planned park renovations.</v>
          </cell>
          <cell r="F291">
            <v>375000</v>
          </cell>
          <cell r="G291">
            <v>2021</v>
          </cell>
          <cell r="H291" t="str">
            <v>EPF</v>
          </cell>
          <cell r="I291" t="str">
            <v>LWRP</v>
          </cell>
          <cell r="J291" t="str">
            <v>Julie Sweet</v>
          </cell>
          <cell r="K291" t="str">
            <v>Joshua Hunn</v>
          </cell>
          <cell r="L291">
            <v>0.25</v>
          </cell>
          <cell r="M291">
            <v>125000</v>
          </cell>
          <cell r="N291">
            <v>500000</v>
          </cell>
          <cell r="O291" t="str">
            <v>Meg Bowers</v>
          </cell>
        </row>
        <row r="292">
          <cell r="A292" t="str">
            <v>C1002049</v>
          </cell>
          <cell r="B292" t="str">
            <v>Webster (T)</v>
          </cell>
          <cell r="C292">
            <v>108720</v>
          </cell>
          <cell r="D292" t="str">
            <v>Sandbar Park Waterfront Revitalization</v>
          </cell>
          <cell r="E292" t="str">
            <v>The Town of Webster will design and construct improvements to Sandbar Park, located on Lake Ontario and Irondequoit Bay. On the Lakeside, new parking, public restrooms, a shade structure/gathering space, and a children's natural play area, connected by a lakefront promenade will be constructed. On the bayside, new floating docks, an accessible kayak launch, open lawn areas, and new parking facilities will be constructed.</v>
          </cell>
          <cell r="F292">
            <v>2282859</v>
          </cell>
          <cell r="G292">
            <v>2021</v>
          </cell>
          <cell r="H292" t="str">
            <v>EPF</v>
          </cell>
          <cell r="I292" t="str">
            <v>LWRP</v>
          </cell>
          <cell r="J292" t="str">
            <v>Irene Holak</v>
          </cell>
          <cell r="K292" t="str">
            <v>Valeria Ivan</v>
          </cell>
          <cell r="L292">
            <v>0.25</v>
          </cell>
          <cell r="M292">
            <v>760953</v>
          </cell>
          <cell r="N292">
            <v>3043812</v>
          </cell>
          <cell r="O292" t="str">
            <v>Kazim Jafri</v>
          </cell>
        </row>
        <row r="293">
          <cell r="A293" t="str">
            <v>C1002050</v>
          </cell>
          <cell r="B293" t="str">
            <v>Amsterdam (C)</v>
          </cell>
          <cell r="C293">
            <v>107414</v>
          </cell>
          <cell r="D293" t="str">
            <v>City of Amsterdam Smart Growth Comprehensive Plan</v>
          </cell>
          <cell r="E293" t="str">
            <v>The City of Amsterdam Smart Growth Comprehensive Plan will incorporate sustainability and climate change concerns within the municipality. The comprehensive plan will include relevant sustainable projects and methods for implementing development opportunities, along with elements of abating future climate change risks.</v>
          </cell>
          <cell r="F293">
            <v>90000</v>
          </cell>
          <cell r="G293">
            <v>2021</v>
          </cell>
          <cell r="H293" t="str">
            <v>EPF</v>
          </cell>
          <cell r="I293" t="str">
            <v>SGCP</v>
          </cell>
          <cell r="J293" t="str">
            <v>Danny Lapin</v>
          </cell>
          <cell r="K293" t="str">
            <v>Stephanie Wojtowicz</v>
          </cell>
          <cell r="L293">
            <v>0.1</v>
          </cell>
          <cell r="M293">
            <v>10000</v>
          </cell>
          <cell r="N293">
            <v>100000</v>
          </cell>
          <cell r="O293" t="str">
            <v>Theresa Rodford</v>
          </cell>
        </row>
        <row r="294">
          <cell r="A294" t="str">
            <v>C1002053</v>
          </cell>
          <cell r="B294" t="str">
            <v>Black Brook (T)</v>
          </cell>
          <cell r="C294">
            <v>109042</v>
          </cell>
          <cell r="D294" t="str">
            <v>Town of Black Brook Smart Growth Comprehensive Plan</v>
          </cell>
          <cell r="E294" t="str">
            <v>Black Brook will prepare a Smart Growth Comprehensive Plan (SGCP) to guide land uses, eco development, tourism &amp; housing; waterfront protection, enhancement and revitalization; infrastructure improvements, and other key issues. A long-term strategy will allow the Town a detailed understanding of existing land uses; local and regional economies; tourism; recreation; waterfront access and related improvements; demographics and housing; and infrastructure and public service conditions.</v>
          </cell>
          <cell r="F294">
            <v>53100</v>
          </cell>
          <cell r="G294">
            <v>2021</v>
          </cell>
          <cell r="H294" t="str">
            <v>EPF</v>
          </cell>
          <cell r="I294" t="str">
            <v>SGCP</v>
          </cell>
          <cell r="J294" t="str">
            <v>Kylie Peck</v>
          </cell>
          <cell r="K294" t="str">
            <v>Stephanie Wojtowicz</v>
          </cell>
          <cell r="L294">
            <v>0.1</v>
          </cell>
          <cell r="M294">
            <v>5900</v>
          </cell>
          <cell r="N294">
            <v>59000</v>
          </cell>
          <cell r="O294" t="str">
            <v>Theresa Rodford</v>
          </cell>
        </row>
        <row r="295">
          <cell r="A295" t="str">
            <v>C1002054</v>
          </cell>
          <cell r="B295" t="str">
            <v>Boston (T)</v>
          </cell>
          <cell r="C295">
            <v>109965</v>
          </cell>
          <cell r="D295" t="str">
            <v>Town of Boston Comprehensive Plan Update</v>
          </cell>
          <cell r="E295" t="str">
            <v xml:space="preserve">The Town of Boston will update its 2001 Comprehensive Plan. The Plan will include an inventory and assessment of the community, mapping, socioeconomics, demographics, trends and its history. A coordinated vision will be developed along with recommendations, actions, and key projects that incorporated smart growth principles to implement their vision in the future. </v>
          </cell>
          <cell r="F295">
            <v>63000</v>
          </cell>
          <cell r="G295">
            <v>2021</v>
          </cell>
          <cell r="H295" t="str">
            <v>EPF</v>
          </cell>
          <cell r="I295" t="str">
            <v>SGCP</v>
          </cell>
          <cell r="J295" t="str">
            <v>Ben Bidell</v>
          </cell>
          <cell r="K295" t="str">
            <v>Stephanie Wojtowicz</v>
          </cell>
          <cell r="L295">
            <v>0.1</v>
          </cell>
          <cell r="M295">
            <v>7000</v>
          </cell>
          <cell r="N295">
            <v>70000</v>
          </cell>
          <cell r="O295" t="str">
            <v>Joe Dawson</v>
          </cell>
        </row>
        <row r="296">
          <cell r="A296" t="str">
            <v>C1002056</v>
          </cell>
          <cell r="B296" t="str">
            <v>Corning (C)</v>
          </cell>
          <cell r="C296">
            <v>107474</v>
          </cell>
          <cell r="D296" t="str">
            <v>City of Corning Comprehensive Plan Update</v>
          </cell>
          <cell r="E296" t="str">
            <v>The City of Corning will update its 2002 Comprehensive Plan to develop goals and a comprehensive strategy for the best and most efficient use of local resources, propose future projects, and guide development. The updated Comprehensive Plan will promote smart growth, sustainability, and clean energy principles. This plan will serve as a guide for the next 20 years and reflect current conditions.</v>
          </cell>
          <cell r="F296">
            <v>80000</v>
          </cell>
          <cell r="G296">
            <v>2021</v>
          </cell>
          <cell r="H296" t="str">
            <v>EPF</v>
          </cell>
          <cell r="I296" t="str">
            <v>SGCP</v>
          </cell>
          <cell r="J296" t="str">
            <v>Jaime Reppert</v>
          </cell>
          <cell r="K296" t="str">
            <v>Barbara Kendall</v>
          </cell>
          <cell r="L296">
            <v>0.1</v>
          </cell>
          <cell r="M296">
            <v>8889</v>
          </cell>
          <cell r="N296">
            <v>88889</v>
          </cell>
          <cell r="O296" t="str">
            <v>Theresa Rodford</v>
          </cell>
        </row>
        <row r="297">
          <cell r="A297" t="str">
            <v>C1002058</v>
          </cell>
          <cell r="B297" t="str">
            <v>Glen Cove (C)</v>
          </cell>
          <cell r="C297">
            <v>108908</v>
          </cell>
          <cell r="D297" t="str">
            <v>City of Glen Cove Smart Growth Comprehensive Plan</v>
          </cell>
          <cell r="E297" t="str">
            <v>The City of Glen Cove will map out Glen Cove’s vision for the future in an updated Comprehensive Plan. The plan will guide the City’s investment, development, and growth over the next decade. The Plan will provide recommendations for future land use, housing, economic development, transportation, sustainable development and resiliency, municipal drinking water, and resource stewardship.</v>
          </cell>
          <cell r="F297">
            <v>100000</v>
          </cell>
          <cell r="G297">
            <v>2021</v>
          </cell>
          <cell r="H297" t="str">
            <v>EPF</v>
          </cell>
          <cell r="I297" t="str">
            <v>SGCP</v>
          </cell>
          <cell r="J297" t="str">
            <v>Jeannette Rausch</v>
          </cell>
          <cell r="K297" t="str">
            <v>Stephanie Wojtowicz</v>
          </cell>
          <cell r="L297">
            <v>0.1</v>
          </cell>
          <cell r="M297">
            <v>11112</v>
          </cell>
          <cell r="N297">
            <v>111112</v>
          </cell>
          <cell r="O297" t="str">
            <v>Theresa Rodford</v>
          </cell>
        </row>
        <row r="298">
          <cell r="A298" t="str">
            <v>C1002061</v>
          </cell>
          <cell r="B298" t="str">
            <v>Hastings-on-Hudson (V)</v>
          </cell>
          <cell r="C298">
            <v>111493</v>
          </cell>
          <cell r="D298" t="str">
            <v>Village of Hastings-on-Hudson Comprehensive Plan Update</v>
          </cell>
          <cell r="E298" t="str">
            <v xml:space="preserve">The Village of Hastings-on-Hudson will update the 2011 Comprehensive Plan. The Plan will reflect changes in the community’s goals. The plan will also include a new vision with short- and long-range objectives; opportunities for environmental sustainability, clean energy and resilience to protect and natural resources and address sea-level rise. </v>
          </cell>
          <cell r="F298">
            <v>100000</v>
          </cell>
          <cell r="G298">
            <v>2021</v>
          </cell>
          <cell r="H298" t="str">
            <v>EPF</v>
          </cell>
          <cell r="I298" t="str">
            <v>SGCP</v>
          </cell>
          <cell r="J298" t="str">
            <v>Joshua Hunn</v>
          </cell>
          <cell r="K298" t="str">
            <v>Amy DeGaetano</v>
          </cell>
          <cell r="L298">
            <v>0.1</v>
          </cell>
          <cell r="M298">
            <v>11112</v>
          </cell>
          <cell r="N298">
            <v>111112</v>
          </cell>
          <cell r="O298" t="str">
            <v>Theresa Rodford</v>
          </cell>
        </row>
        <row r="299">
          <cell r="A299" t="str">
            <v>C1002062</v>
          </cell>
          <cell r="B299" t="str">
            <v>Hudson (C)</v>
          </cell>
          <cell r="C299">
            <v>110156</v>
          </cell>
          <cell r="D299" t="str">
            <v>The City of Hudson Smart Growth Plan</v>
          </cell>
          <cell r="E299" t="str">
            <v>The City of Hudson will develop a Smart Growth Plan that will include Smart Growth Principles. It will include housing opportunities and choices; walkability; economic opportunity; climate change and resiliency; and energy efficiency. The process will be community driven and involve continual public participation. </v>
          </cell>
          <cell r="F299">
            <v>67500</v>
          </cell>
          <cell r="G299">
            <v>2021</v>
          </cell>
          <cell r="H299" t="str">
            <v>EPF</v>
          </cell>
          <cell r="I299" t="str">
            <v>SGCP</v>
          </cell>
          <cell r="J299" t="str">
            <v>Lisa Vasilakos</v>
          </cell>
          <cell r="K299" t="str">
            <v>Barbara Kendall</v>
          </cell>
          <cell r="L299">
            <v>0.1</v>
          </cell>
          <cell r="M299">
            <v>7500</v>
          </cell>
          <cell r="N299">
            <v>75000</v>
          </cell>
          <cell r="O299" t="str">
            <v>Theresa Rodford</v>
          </cell>
        </row>
        <row r="300">
          <cell r="A300" t="str">
            <v>C1002063</v>
          </cell>
          <cell r="B300" t="str">
            <v>Jamestown (C)</v>
          </cell>
          <cell r="C300">
            <v>109436</v>
          </cell>
          <cell r="D300" t="str">
            <v>City of Jamestown Comprehensive Plan</v>
          </cell>
          <cell r="E300" t="str">
            <v>The City of Jamestown’s new comprehensive plan will be guided by smart growth principles. The new plan will address community and economic development, housing, health and well-being, equity and inclusion, and energy and the environment. The plan will provide a roadmap to creating policies fostering the creation and enhancement of community assets, and cultivating viable economic, social, wellness, and professional pathways for its residents, workers, and visitors.</v>
          </cell>
          <cell r="F300">
            <v>99000</v>
          </cell>
          <cell r="G300">
            <v>2021</v>
          </cell>
          <cell r="H300" t="str">
            <v>EPF</v>
          </cell>
          <cell r="I300" t="str">
            <v>SGCP</v>
          </cell>
          <cell r="J300" t="str">
            <v>Ben Bidell</v>
          </cell>
          <cell r="K300" t="str">
            <v>Stephanie Wojtowicz</v>
          </cell>
          <cell r="L300">
            <v>0.1</v>
          </cell>
          <cell r="M300">
            <v>11000</v>
          </cell>
          <cell r="N300">
            <v>110000</v>
          </cell>
          <cell r="O300" t="str">
            <v>Joe Dawson</v>
          </cell>
        </row>
        <row r="301">
          <cell r="A301" t="str">
            <v>C1002064</v>
          </cell>
          <cell r="B301" t="str">
            <v>Johnsburg (T)</v>
          </cell>
          <cell r="C301">
            <v>108898</v>
          </cell>
          <cell r="D301" t="str">
            <v>Town of Johnsburg Comprehensive Plan</v>
          </cell>
          <cell r="E301" t="str">
            <v>The Town of Johnsburg will update the town’s long-range Comprehensive Plan to address new challenges and opportunities existing in the community. The updated plan will incorporate Smart Growth Principles that promote compact development, climate change/resiliency, and greater coordination and integration. The plan will also seek to incorporate goals that welcome social and economic diversity.</v>
          </cell>
          <cell r="F301">
            <v>90000</v>
          </cell>
          <cell r="G301">
            <v>2021</v>
          </cell>
          <cell r="H301" t="str">
            <v>EPF</v>
          </cell>
          <cell r="I301" t="str">
            <v>SGCP</v>
          </cell>
          <cell r="J301" t="str">
            <v>Lisa Melville</v>
          </cell>
          <cell r="K301" t="str">
            <v>Stephanie Wojtowicz</v>
          </cell>
          <cell r="L301">
            <v>0.1</v>
          </cell>
          <cell r="M301">
            <v>10000</v>
          </cell>
          <cell r="N301">
            <v>100000</v>
          </cell>
          <cell r="O301" t="str">
            <v>Theresa Rodford</v>
          </cell>
        </row>
        <row r="302">
          <cell r="A302" t="str">
            <v>C1002067</v>
          </cell>
          <cell r="B302" t="str">
            <v>Ripley (T)</v>
          </cell>
          <cell r="C302">
            <v>109799</v>
          </cell>
          <cell r="D302" t="str">
            <v>Town of Ripley Comprehensive Plan</v>
          </cell>
          <cell r="E302" t="str">
            <v xml:space="preserve">The Town of Ripley will develop a new comprehensive plan which will opportunities on which to capitalize and assets to leverage. The Plan will include improving conditions on Main Street in the Hamlet of Ripley, addressing housing needs and challenges, improving walkability and bikeability within the Hamlet's center, and improving and enhancing Town parks and recreation. The comprehensive plan will identify priority areas and recommend projects that will help advance the future of Ripley. </v>
          </cell>
          <cell r="F302">
            <v>58500</v>
          </cell>
          <cell r="G302">
            <v>2021</v>
          </cell>
          <cell r="H302" t="str">
            <v>EPF</v>
          </cell>
          <cell r="I302" t="str">
            <v>SGCP</v>
          </cell>
          <cell r="J302" t="str">
            <v>Valeria Ivan</v>
          </cell>
          <cell r="K302" t="str">
            <v>Amy DeGaetano</v>
          </cell>
          <cell r="L302">
            <v>0.1</v>
          </cell>
          <cell r="M302">
            <v>6500</v>
          </cell>
          <cell r="N302">
            <v>65000</v>
          </cell>
          <cell r="O302" t="str">
            <v>Joe Dawson</v>
          </cell>
        </row>
        <row r="303">
          <cell r="A303" t="str">
            <v>C1002068</v>
          </cell>
          <cell r="B303" t="str">
            <v>Rouses Point (V)</v>
          </cell>
          <cell r="C303">
            <v>110912</v>
          </cell>
          <cell r="D303" t="str">
            <v>Rouses Point Smart Growth Comprehensive Plan</v>
          </cell>
          <cell r="E303" t="str">
            <v>The Village of Rouses Point will develop a Smart Growth Comprehensive Plan. A survey of village residents prioritized three categories which the plan will focus on: (1) enhancing the Village’s waterfront with more access points, recreational amenities, and businesses; (2) supporting downtown revitalization along Lake Street; and (3) protecting the Village’s unique character as a residential, waterfront community.</v>
          </cell>
          <cell r="F303">
            <v>76500</v>
          </cell>
          <cell r="G303">
            <v>2021</v>
          </cell>
          <cell r="H303" t="str">
            <v>EPF</v>
          </cell>
          <cell r="I303" t="str">
            <v>SGCP</v>
          </cell>
          <cell r="J303" t="str">
            <v>Lisa Melville</v>
          </cell>
          <cell r="K303" t="str">
            <v>Stephanie Wojtowicz</v>
          </cell>
          <cell r="L303">
            <v>0.1</v>
          </cell>
          <cell r="M303">
            <v>8500</v>
          </cell>
          <cell r="N303">
            <v>85000</v>
          </cell>
          <cell r="O303" t="str">
            <v>Theresa Rodford</v>
          </cell>
        </row>
        <row r="304">
          <cell r="A304" t="str">
            <v>C1002069</v>
          </cell>
          <cell r="B304" t="str">
            <v>Schroon (T)</v>
          </cell>
          <cell r="C304">
            <v>107151</v>
          </cell>
          <cell r="D304" t="str">
            <v>Town of Schroon Comprehensive Plan</v>
          </cell>
          <cell r="E304" t="str">
            <v>The Town of Schroon will update their existing Comprehensive Plan which was written in 1977. The anticipated outcome of this project is a planning tool and document that incorporates Smart Growth principals, addresses existing assets/local resources, outlines priorities for future development, and better reflects the vision that the current population has for this vibrant, waterfront community.</v>
          </cell>
          <cell r="F304">
            <v>69300</v>
          </cell>
          <cell r="G304">
            <v>2021</v>
          </cell>
          <cell r="H304" t="str">
            <v>EPF</v>
          </cell>
          <cell r="I304" t="str">
            <v>SGCP</v>
          </cell>
          <cell r="J304" t="str">
            <v>Lisa Melville</v>
          </cell>
          <cell r="K304" t="str">
            <v>Stephanie Wojtowicz</v>
          </cell>
          <cell r="L304">
            <v>0.1</v>
          </cell>
          <cell r="M304">
            <v>7700</v>
          </cell>
          <cell r="N304">
            <v>77000</v>
          </cell>
          <cell r="O304" t="str">
            <v>Theresa Rodford</v>
          </cell>
        </row>
        <row r="305">
          <cell r="A305" t="str">
            <v>C1002071</v>
          </cell>
          <cell r="B305" t="str">
            <v>York (T)</v>
          </cell>
          <cell r="C305">
            <v>107861</v>
          </cell>
          <cell r="D305" t="str">
            <v>Town of York Comprehensive Plan</v>
          </cell>
          <cell r="E305" t="str">
            <v>The Town of York will update its 2006 Comprehensive Plan. The Plan will be a vision of what the Town of York is to be in the future with specific goals, objectives and will contain Smart Growth elements such as clean energy, climate change, resiliency, green infrastructure, walkable and bikeable neighborhoods, and social diversity.</v>
          </cell>
          <cell r="F305">
            <v>54000</v>
          </cell>
          <cell r="G305">
            <v>2021</v>
          </cell>
          <cell r="H305" t="str">
            <v>EPF</v>
          </cell>
          <cell r="I305" t="str">
            <v>SGCP</v>
          </cell>
          <cell r="J305" t="str">
            <v>Samantha Aldrich</v>
          </cell>
          <cell r="K305" t="str">
            <v>Stephanie Wojtowicz</v>
          </cell>
          <cell r="L305">
            <v>0.1</v>
          </cell>
          <cell r="M305">
            <v>6000</v>
          </cell>
          <cell r="N305">
            <v>60000</v>
          </cell>
          <cell r="O305" t="str">
            <v>Joe Dawson</v>
          </cell>
        </row>
        <row r="306">
          <cell r="A306" t="str">
            <v>C1002072</v>
          </cell>
          <cell r="B306" t="str">
            <v>Union (T)</v>
          </cell>
          <cell r="C306">
            <v>109656</v>
          </cell>
          <cell r="D306" t="str">
            <v>Town of Union Smart Growth Comprehensive Plan</v>
          </cell>
          <cell r="E306" t="str">
            <v>The Town of Union will update their 2010 Comprehensive Plan. The plan will include environmental sustainability, smart growth principles, asset risk assessments, incorporating carbon reduction and abatement, energy efficiency, and alternative energy benefits. The plan will center on sustainability, citizen health, adaptability to climate change, and hazard preparedness and will identify policy and physical improvement actions.</v>
          </cell>
          <cell r="F306">
            <v>100000</v>
          </cell>
          <cell r="G306">
            <v>2021</v>
          </cell>
          <cell r="H306" t="str">
            <v>EPF</v>
          </cell>
          <cell r="I306" t="str">
            <v>SGCP</v>
          </cell>
          <cell r="J306" t="str">
            <v>Maria Garcia</v>
          </cell>
          <cell r="K306" t="str">
            <v>Joshua Hunn</v>
          </cell>
          <cell r="L306">
            <v>0.1</v>
          </cell>
          <cell r="M306">
            <v>11112</v>
          </cell>
          <cell r="N306">
            <v>111112</v>
          </cell>
          <cell r="O306" t="str">
            <v>Theresa Rodford</v>
          </cell>
        </row>
        <row r="307">
          <cell r="A307" t="str">
            <v>C1002073</v>
          </cell>
          <cell r="B307" t="str">
            <v>Warsaw (V)</v>
          </cell>
          <cell r="C307">
            <v>108084</v>
          </cell>
          <cell r="D307" t="str">
            <v>Village of Warsaw Smart Growth Comprehensive Plan</v>
          </cell>
          <cell r="E307" t="str">
            <v>The Village of Warsaw will update their comprehensive plan from 1994. Warsaw is the economic and cultural hub of Wyoming County with historic architecture and natural assets, strong walkability and commercial occupancy, and a stable business community. This plan will focus on leveraging and protecting Warsaw’s strengths and encouraging sustainable development, positioning it to thrive in the economic, cultural, and climate realities of the coming decades. </v>
          </cell>
          <cell r="F307">
            <v>71691</v>
          </cell>
          <cell r="G307">
            <v>2021</v>
          </cell>
          <cell r="H307" t="str">
            <v>EPF</v>
          </cell>
          <cell r="I307" t="str">
            <v>SGCP</v>
          </cell>
          <cell r="J307" t="str">
            <v>Samantha Aldrich</v>
          </cell>
          <cell r="K307" t="str">
            <v>Stephanie Wojtowicz</v>
          </cell>
          <cell r="L307">
            <v>0.1</v>
          </cell>
          <cell r="M307">
            <v>7966</v>
          </cell>
          <cell r="N307">
            <v>79657</v>
          </cell>
          <cell r="O307" t="str">
            <v>Joe Dawson</v>
          </cell>
        </row>
        <row r="308">
          <cell r="A308" t="str">
            <v>C1002074</v>
          </cell>
          <cell r="B308" t="str">
            <v>Affordable Housing Partnership of the Capital Region</v>
          </cell>
          <cell r="C308">
            <v>109892</v>
          </cell>
          <cell r="D308" t="str">
            <v>Sheridan Hollow BOA Predevelopment</v>
          </cell>
          <cell r="E308" t="str">
            <v>Funding is requested from the Dept of State Brownfield Opportunity Area program to assist Sheridan Hollow, a newly designated BOA neighborhood in Albany NY, advance elements of its Master Plan for redevelopment.  The proposed Predevelopment Activities will address three strategic neighborhood priorities: 1) engage the community and complete designs to redevelop the Sheridan Hollow Hillside to improve connections in and out of the neighborhood to support economic activity as well as become a visual asset and green infrastructure site;  2) produce an Energy Master Plan  to ensure a just transition to affordable clean energy for our neighborhood with specific measures and timelines consistent with the Climate Leadership and Community Protection Act (CLCPA); and 3) complete architectural and business feasibility studies on strategic sites to build housing and bring vacant commercial spaces back to productive use.  The community will be engaged with each activity to ensure that they meet neighborhood redevelopment goals of increasing housing and economic opportunities, social capital and resilience.</v>
          </cell>
          <cell r="F308">
            <v>300000</v>
          </cell>
          <cell r="G308">
            <v>2021</v>
          </cell>
          <cell r="H308" t="str">
            <v>EPF</v>
          </cell>
          <cell r="I308" t="str">
            <v>BOA</v>
          </cell>
          <cell r="J308" t="str">
            <v>Matthew Smith</v>
          </cell>
          <cell r="K308" t="str">
            <v>David Ashton</v>
          </cell>
          <cell r="L308">
            <v>0.1</v>
          </cell>
          <cell r="M308">
            <v>33334</v>
          </cell>
          <cell r="N308">
            <v>333334</v>
          </cell>
          <cell r="O308" t="str">
            <v>Theresa Rodford</v>
          </cell>
        </row>
        <row r="309">
          <cell r="A309" t="str">
            <v>C1002075</v>
          </cell>
          <cell r="B309" t="str">
            <v>Amsterdam (C)</v>
          </cell>
          <cell r="C309">
            <v>107213</v>
          </cell>
          <cell r="D309" t="str">
            <v>West End Study Area BOA 2021</v>
          </cell>
          <cell r="E309" t="str">
            <v>The City of Amsterdam desires to apply to the NYS Department of State Brownfield Opportunity Area (BOA) program to complete a Nomination for the West End Study Area, a former manufacturing hub, encompasses an area of approximately 158 acres characterized with approximately 22 potential brownfield sites that are bounded by the Mohawk River to the South, the western boundary of the city to the West, Division Street to the North, and Pearl Street to the East. In the west end of the city, suspected brownfields remain where former factories once stood leaving the study area as a distressed neighborhood. Amsterdam has an interest in the success of the economy within the city and has been actively marketing brownfield and potential brownfield sites to developers and potential investors. Marketing a series of sites on the west end of the city known recognizes the need to revitalize our city gateways. Two primary benefits from the BOA nomination would be to focus on appropriate reuse of underutilized or contaminated parcels within the city; and to generate a catalog of updated information and data that is necessary to minimize future human exposure to historic contamination.</v>
          </cell>
          <cell r="F309">
            <v>81000</v>
          </cell>
          <cell r="G309">
            <v>2021</v>
          </cell>
          <cell r="H309" t="str">
            <v>EPF</v>
          </cell>
          <cell r="I309" t="str">
            <v>BOA</v>
          </cell>
          <cell r="J309" t="str">
            <v>Danny Lapin</v>
          </cell>
          <cell r="K309" t="str">
            <v>David Ashton</v>
          </cell>
          <cell r="L309">
            <v>0.1</v>
          </cell>
          <cell r="M309">
            <v>9000</v>
          </cell>
          <cell r="N309">
            <v>90000</v>
          </cell>
          <cell r="O309" t="str">
            <v>Theresa Rodford</v>
          </cell>
        </row>
        <row r="310">
          <cell r="A310" t="str">
            <v>C1002076</v>
          </cell>
          <cell r="B310" t="str">
            <v>Ballston Spa (V)</v>
          </cell>
          <cell r="C310">
            <v>107449</v>
          </cell>
          <cell r="D310" t="str">
            <v>Ballston Spa Brownfield Opportunity Area Nomination Study</v>
          </cell>
          <cell r="E310" t="str">
            <v>The Village of Ballston Spa intends to complete a BOA Study for 176 acres that includes a significant section of the downtown area along both sides of NYS Rt. 50/Milton Avenue and incorporating two water bodies – Gordon and the Kayaderosseras Creeks.  The defined area can be considered in the following sectors:  Former Agway Neighborhood: South of Front Street centered on a former Agway vacant site with additional vacant/underutilized buildings and vacant storefronts with potential revitalization for small business attraction and upper floor housing Bath Street: Former Angelica Haight/America Hide manufacturing site that has been remediated through the DEC BCP but still lies vacant. This is a unique property with multi-use redevelopment opportunities. This street also has a large vacant building and site that can complement the redevelopment of the Angelica site. Northern Gateway @ NYS Rt. 50: Large vacant dry cleaners with known contamination issues. This is located at the entryway into the Village and a key site for commercial redevelopment.  Kent and Mechanic Street: Neighborhood area with a mix of industrial uses, vacant properties straddling the Kayaderosseras Creek.</v>
          </cell>
          <cell r="F310">
            <v>153000</v>
          </cell>
          <cell r="G310">
            <v>2021</v>
          </cell>
          <cell r="H310" t="str">
            <v>EPF</v>
          </cell>
          <cell r="I310" t="str">
            <v>BOA</v>
          </cell>
          <cell r="J310" t="str">
            <v>Matthew Smith</v>
          </cell>
          <cell r="K310" t="str">
            <v>David Ashton</v>
          </cell>
          <cell r="L310">
            <v>0.1</v>
          </cell>
          <cell r="M310">
            <v>17000</v>
          </cell>
          <cell r="N310">
            <v>170000</v>
          </cell>
          <cell r="O310" t="str">
            <v>Theresa Rodford</v>
          </cell>
        </row>
        <row r="311">
          <cell r="A311" t="str">
            <v>C1002077</v>
          </cell>
          <cell r="B311" t="str">
            <v>Endicott (V)</v>
          </cell>
          <cell r="C311">
            <v>109541</v>
          </cell>
          <cell r="D311" t="str">
            <v>Endicott Redevelopment Area</v>
          </cell>
          <cell r="E311" t="str">
            <v>The Village of Endicott is proposing a Brownfield Opportunity Area Nomination Study. The proposed BOA area includes 429 acres of land that are occupied by former and current industrial/manufacturing uses, the entire Washington Avenue downtown, and areas surrounding downtown that are a mix of commercial and residential uses.  Challenges to be addressed include significant history of manufacturing in this nomination area that have led to many instances of contamination in sites that are currently vacant or hold vacant buildings. By completing this nomination study, the Village of Endicott indends to create a cohesive document that is created through a citizen-involved process which will address the physical and percieved blight that has occured as a result of the village's manufacturing history. This BOA nomination will forge a path forward for the village to achieve a revitalized downtown area and improve the infrastructure, environment, economy, and ammenities for the village residents who live, work, and do business in the village's downtown.</v>
          </cell>
          <cell r="F311">
            <v>300000</v>
          </cell>
          <cell r="G311">
            <v>2021</v>
          </cell>
          <cell r="H311" t="str">
            <v>EPF</v>
          </cell>
          <cell r="I311" t="str">
            <v>BOA</v>
          </cell>
          <cell r="J311" t="str">
            <v>Julie Sweet</v>
          </cell>
          <cell r="K311" t="str">
            <v>David Ashton</v>
          </cell>
          <cell r="L311">
            <v>0.1</v>
          </cell>
          <cell r="M311">
            <v>33334</v>
          </cell>
          <cell r="N311">
            <v>333334</v>
          </cell>
          <cell r="O311" t="str">
            <v>Theresa Rodford</v>
          </cell>
        </row>
        <row r="312">
          <cell r="A312" t="str">
            <v>C1002078</v>
          </cell>
          <cell r="B312" t="str">
            <v>Hamburg (T)</v>
          </cell>
          <cell r="C312">
            <v>108273</v>
          </cell>
          <cell r="D312" t="str">
            <v>Hamburg Woodlawn Gateway BOA Nomination Plan</v>
          </cell>
          <cell r="E312" t="str">
            <v>The development of the BOA Nomination Plan will initiate the revitalization of the Hamburg Woodlawn Gateway, which will include but is not limited to: economic development, waterfront redevelopment, multimodal connectivity, and brownfield remediation. Moreover, the Hamburg Woodlawn Gateway refers to an underutilized primary economic corridor between the Town of Hamburg and the City of Buffalo. It is expected that the development of the Hamburg Woodlawn Gateway BOA Nomination Plan, will move forward initiatives for community planning, environmental justice, and the revitalization of the Lake Erie waterfront. The proposed project will significantly enhance the ability of the Town of Hamburg to identify and establish the multi-agency and private sector partnerships necessary to leverage assistance and investments. Additionally, the development of the Hamburg Woodlawn Gateway BOA Nomination Plan will engage community stakeholders, local businesses, and regional agencies in a comprehensive effort that will leverage public funds to attract private investment as a means to enhance public, economic, and environmental value.</v>
          </cell>
          <cell r="F312">
            <v>148500</v>
          </cell>
          <cell r="G312">
            <v>2021</v>
          </cell>
          <cell r="H312" t="str">
            <v>EPF</v>
          </cell>
          <cell r="I312" t="str">
            <v>BOA</v>
          </cell>
          <cell r="J312" t="str">
            <v>Samantha Aldrich</v>
          </cell>
          <cell r="K312" t="str">
            <v>David Ashton</v>
          </cell>
          <cell r="L312">
            <v>0.1</v>
          </cell>
          <cell r="M312">
            <v>16500</v>
          </cell>
          <cell r="N312">
            <v>165000</v>
          </cell>
          <cell r="O312" t="str">
            <v>Joe Dawson</v>
          </cell>
        </row>
        <row r="313">
          <cell r="A313" t="str">
            <v>C1002079</v>
          </cell>
          <cell r="B313" t="str">
            <v>Harlem Congregations for Community Improvement, Inc.</v>
          </cell>
          <cell r="C313">
            <v>111583</v>
          </cell>
          <cell r="D313" t="str">
            <v>Bradhurst Revitalization</v>
          </cell>
          <cell r="E313" t="str">
            <v>Bradhurst BOA is located in CB 10 of Harlem neighborhood. It is bound by 145th St, Edgecombe Ave, 163rd St and Harlem River. Residents envision holistic revitalization to provide economic and empowerment opportunities to help residents rebuild and sustain their community. This includes affordable housing, neighborhood retail, youth development and improved public realm. Tasks will advance the redevelopment of area under 155th Street Viaduct, Davis Warshaw Site, Post Office Site, 2521 Adam Clayton Powell Blvd Site and Harlem Vista Hotel Site and address the issues of economic disparity, poverty, low education attainment, affordable housing options and physical connection to civic amenities. The work will create measurable impact in terms of private developer commitments and investments. Redevelopment could add up to 200 affordable homes, 50,000-75,000 sf of community facilities and 40,000-50,000 sf of retail. Jobs could be created at the rate of 1-3 jobs per 1,000 sf of commercial/community facility space. HCCI will engage with site-specific stakeholders to develop marketing strategies, housing and economic studies, financial models, design and zoning analysis.</v>
          </cell>
          <cell r="F313">
            <v>299970</v>
          </cell>
          <cell r="G313">
            <v>2021</v>
          </cell>
          <cell r="H313" t="str">
            <v>EPF</v>
          </cell>
          <cell r="I313" t="str">
            <v>BOA</v>
          </cell>
          <cell r="J313" t="str">
            <v>Kevin Garrett</v>
          </cell>
          <cell r="K313" t="str">
            <v>David Ashton</v>
          </cell>
          <cell r="L313">
            <v>0.1</v>
          </cell>
          <cell r="M313">
            <v>33330</v>
          </cell>
          <cell r="N313">
            <v>333300</v>
          </cell>
          <cell r="O313" t="str">
            <v>Theresa Rodford</v>
          </cell>
        </row>
        <row r="314">
          <cell r="A314" t="str">
            <v>C1002080</v>
          </cell>
          <cell r="B314" t="str">
            <v>Hempstead (V)</v>
          </cell>
          <cell r="C314">
            <v>108431</v>
          </cell>
          <cell r="D314" t="str">
            <v>Village of Hempstead BOA Innovative District Project</v>
          </cell>
          <cell r="E314" t="str">
            <v>The Village of Hempstead is requesting funding through the BOA Program to undertake Pre-Development Activities to establish the Innovation District, as recommended in the Village’s BOA Step 2 Nomination Report. More specifically, the Village intends to establish a strategic overlay zone to link its downtown with the industrial corridor along Peninsula Boulevard. The Innovation District will seek to promote physical linkages between downtown and Peninsula Boulevard, establish economic connections through new light and high-tech manufacturing spaces, expand economic opportunities for Village residents, all while facilitating the revitalization of Hempstead’s downtown. The Innovation District program is anticipated to be anchored by an incubator and educational center, providing space for apprenticeships and educational programming, and supported by local educational institutions. Further physical linkages will expand Hempstead’s downtown and enhance connections of retail, restaurants, and other commercial services to the large daytime worker population found within the industrial district.</v>
          </cell>
          <cell r="F314">
            <v>200000</v>
          </cell>
          <cell r="G314">
            <v>2021</v>
          </cell>
          <cell r="H314" t="str">
            <v>EPF</v>
          </cell>
          <cell r="I314" t="str">
            <v>BOA</v>
          </cell>
          <cell r="J314" t="str">
            <v>Kevin Garrett</v>
          </cell>
          <cell r="K314" t="str">
            <v>David Ashton</v>
          </cell>
          <cell r="L314">
            <v>0.1</v>
          </cell>
          <cell r="M314">
            <v>22223</v>
          </cell>
          <cell r="N314">
            <v>222223</v>
          </cell>
          <cell r="O314" t="str">
            <v>Theresa Rodford</v>
          </cell>
        </row>
        <row r="315">
          <cell r="A315" t="str">
            <v>C1002081</v>
          </cell>
          <cell r="B315" t="str">
            <v>Newburgh (C)</v>
          </cell>
          <cell r="C315">
            <v>108827</v>
          </cell>
          <cell r="D315" t="str">
            <v>Hillside Neighborhood BOA</v>
          </cell>
          <cell r="E315" t="str">
            <v>The City of Newburgh intends to complete a BOA Nomination study for an approximately 81-acre area overlooking the Hudson River at the intersection of three strategic redevelopment priority areas: the Waterfront Gateway, Downtown Corridor, and Broadway Corridor (see map).Urban renewal razed the commercial downtown neighborhood that occupied “The Hillside in the 1970s, before environmental requirements were in place. Numerous concerns including soil and groundwater contamination associated with VOCs, metals, asbestos, PCBs, lead paint, PAHs etc. are expected to be present. Today, a large portion of the Hillside remains vacant and abandoned, surrounded by large parcels of underutilized properties including the Consolidated Iron superfund site. The City, supported by a community-led Strategic Economic Development Advisory Committee (SEDAC), is seeking to restore the Hillside to a productive, mixed-use, commercial neighborhood that bridges Newburgh’s waterfront and downtown areas. The BOA study will build on over ten years of planning and public engagement efforts to revitalize Newburgh’s waterfront gateway neighborhoods.  </v>
          </cell>
          <cell r="F315">
            <v>180000</v>
          </cell>
          <cell r="G315">
            <v>2021</v>
          </cell>
          <cell r="H315" t="str">
            <v>EPF</v>
          </cell>
          <cell r="I315" t="str">
            <v>BOA</v>
          </cell>
          <cell r="J315" t="str">
            <v>Susan Landfried</v>
          </cell>
          <cell r="K315" t="str">
            <v>David Ashton</v>
          </cell>
          <cell r="L315">
            <v>0.1</v>
          </cell>
          <cell r="M315">
            <v>20000</v>
          </cell>
          <cell r="N315">
            <v>200000</v>
          </cell>
          <cell r="O315" t="str">
            <v>Theresa Rodford</v>
          </cell>
        </row>
        <row r="316">
          <cell r="A316" t="str">
            <v>C1002082</v>
          </cell>
          <cell r="B316" t="str">
            <v>North Tonawanda (C)</v>
          </cell>
          <cell r="C316">
            <v>108647</v>
          </cell>
          <cell r="D316" t="str">
            <v>Tonawanda Island BOA Implementation</v>
          </cell>
          <cell r="E316" t="str">
            <v>The Tonawanda Island Infrastructure Analysis will assist the City of North Tonawanda in advancing the NT Momentum vision for Tonawanda Island. Through this opportunity, the City of North Tonawanda will be able to conduct a development fesibility study on Tonawanda Island which will include a robust analysis of the current city-owned infrastructure including water and sanitary sewers.Upon completion of these activities, it will assist in pre-development costs for Tonawanda Island while incentivizing private development and meeting the goals and recommendations set forth in the the BOA Nomination document, thus leading to the overall waterfront revitalization of the City of North Tonawanda.</v>
          </cell>
          <cell r="F316">
            <v>92700</v>
          </cell>
          <cell r="G316">
            <v>2021</v>
          </cell>
          <cell r="H316" t="str">
            <v>EPF</v>
          </cell>
          <cell r="I316" t="str">
            <v>BOA</v>
          </cell>
          <cell r="J316" t="str">
            <v>Ben Bidell</v>
          </cell>
          <cell r="K316" t="str">
            <v>David Ashton</v>
          </cell>
          <cell r="L316">
            <v>0.1</v>
          </cell>
          <cell r="M316">
            <v>10300</v>
          </cell>
          <cell r="N316">
            <v>103000</v>
          </cell>
          <cell r="O316" t="str">
            <v>Joe Dawson</v>
          </cell>
        </row>
        <row r="317">
          <cell r="A317" t="str">
            <v>C1002083</v>
          </cell>
          <cell r="B317" t="str">
            <v>Ogdensburg (C)</v>
          </cell>
          <cell r="C317">
            <v>109180</v>
          </cell>
          <cell r="D317" t="str">
            <v>BOA Environmental Site Assessment 2021</v>
          </cell>
          <cell r="E317" t="str">
            <v>The City of Ogdensburg will conduct environmental site assessments on priority brownfield sites within the City’s State-designated Downtown Waterfront Core Brownfield Opportunity Area (BOA). A large portion of the city's waterfront properties are contaminated brownfields from former industrial uses. The benefit of phase II environmental site assessments will be to identify the extent of contamination to help determine appropriate future uses for the sites.</v>
          </cell>
          <cell r="F317">
            <v>293291</v>
          </cell>
          <cell r="G317">
            <v>2021</v>
          </cell>
          <cell r="H317" t="str">
            <v>EPF</v>
          </cell>
          <cell r="I317" t="str">
            <v>BOA</v>
          </cell>
          <cell r="J317" t="str">
            <v>Kylie Peck</v>
          </cell>
          <cell r="K317" t="str">
            <v>David Ashton</v>
          </cell>
          <cell r="L317">
            <v>0.1</v>
          </cell>
          <cell r="M317">
            <v>32588</v>
          </cell>
          <cell r="N317">
            <v>325879</v>
          </cell>
          <cell r="O317" t="str">
            <v>Theresa Rodford</v>
          </cell>
        </row>
        <row r="318">
          <cell r="A318" t="str">
            <v>C1002084</v>
          </cell>
          <cell r="B318" t="str">
            <v>Pratt Institute</v>
          </cell>
          <cell r="C318">
            <v>109904</v>
          </cell>
          <cell r="D318" t="str">
            <v>Sunset Park BOA Green Reindustrialization Project</v>
          </cell>
          <cell r="E318" t="str">
            <v>Pratt Institute and UPROSE intend to complete BOA pre-development activities in the form of area-wide economic studies within the State-designated Sunset Park BOA in Brooklyn. The project consists of studies needed to advance the goal of the “green reindustrialization” of Sunset Park. Specifically, it will support financial/technical feasibility studies of climate-focused industrial supply chains to identify opportunities to expand manufacturing and create climate-related jobs.</v>
          </cell>
          <cell r="F318">
            <v>231630</v>
          </cell>
          <cell r="G318">
            <v>2021</v>
          </cell>
          <cell r="H318" t="str">
            <v>EPF</v>
          </cell>
          <cell r="I318" t="str">
            <v>BOA</v>
          </cell>
          <cell r="J318" t="str">
            <v>Kevin Garrett</v>
          </cell>
          <cell r="K318" t="str">
            <v>David Ashton</v>
          </cell>
          <cell r="L318">
            <v>0.1</v>
          </cell>
          <cell r="M318">
            <v>25737</v>
          </cell>
          <cell r="N318">
            <v>257367</v>
          </cell>
          <cell r="O318" t="str">
            <v>Theresa Rodford</v>
          </cell>
        </row>
        <row r="319">
          <cell r="A319" t="str">
            <v>C1002085</v>
          </cell>
          <cell r="B319" t="str">
            <v>Rochester (C)</v>
          </cell>
          <cell r="C319">
            <v>110847</v>
          </cell>
          <cell r="D319" t="str">
            <v>Bulls Head</v>
          </cell>
          <cell r="E319" t="str">
            <v>The Project involves strategic planning and pre-development activities for the NYSDOS-designated Bull’s Head Brownfield Opportunity Area (BOA).  The Project area is bounded by the CSX railroad corridor on the north, Jefferson Avenue on the east, Clifton Street on the south and Ames Street on the west (“Project area).  The Bull's Head BOA Revitalization Plan was completed for the Project area, with concept planning completed for a focused portion of the Project area. The planning process identified a number of recommendations including commercial and residential mixed-use development, a potential new police station, transportation/infrastructure improvements, and enhanced/new public open space. The purpose of the Project will be to undertake pre-development activities in response to recommendations developed through an extensive and inclusive public process.  These activities include site preparation and access studies, demolition and environmental remediation, site conditions and market analyses, redevelopment feasibility studies, and public outreach and marketing.</v>
          </cell>
          <cell r="F319">
            <v>300000</v>
          </cell>
          <cell r="G319">
            <v>2021</v>
          </cell>
          <cell r="H319" t="str">
            <v>EPF</v>
          </cell>
          <cell r="I319" t="str">
            <v>BOA</v>
          </cell>
          <cell r="J319" t="str">
            <v>Samantha Aldrich</v>
          </cell>
          <cell r="K319" t="str">
            <v>David Ashton</v>
          </cell>
          <cell r="L319">
            <v>0.1</v>
          </cell>
          <cell r="M319">
            <v>33334</v>
          </cell>
          <cell r="N319">
            <v>333334</v>
          </cell>
          <cell r="O319" t="str">
            <v>Joe Dawson</v>
          </cell>
        </row>
        <row r="320">
          <cell r="A320" t="str">
            <v>C1002086</v>
          </cell>
          <cell r="B320" t="str">
            <v>Rome (C)</v>
          </cell>
          <cell r="C320">
            <v>108056</v>
          </cell>
          <cell r="D320" t="str">
            <v>West Dominick Street BOA Art Walk Design</v>
          </cell>
          <cell r="E320" t="str">
            <v>The West Dominick Street BOA Art Walk project includes planning, and design of 2 candidate sites for public art deployment within the West Dominick Street Arts District corridor. As a continuation of the highly successful West Dominick Street Arts Plaza, the project seeks to leverage the tremndous amount of annual visitors to the Fort Stanwix National Monument and improve the quality of the user experience while visiting Rome's downtown. Along with associated public imporvements including the Copper City Commons and the City Hall Green, this project will compliment the already funded public space improvements and bolster the arts district even further with high quality, well thought out public art that helps convey the story and heritage of Rome, NY. 2 art pieces will be conceptualized, vetted, and designed with this project. Also, the project will include an RFP layout to advance the art procurement and include outreach to potential funding partners. This project is a direct result of community planning and engagement efforts made possible through BOA and DRI.</v>
          </cell>
          <cell r="F320">
            <v>75000</v>
          </cell>
          <cell r="G320">
            <v>2021</v>
          </cell>
          <cell r="H320" t="str">
            <v>EPF</v>
          </cell>
          <cell r="I320" t="str">
            <v>BOA</v>
          </cell>
          <cell r="J320" t="str">
            <v>Danny Lapin</v>
          </cell>
          <cell r="K320" t="str">
            <v>David Ashton</v>
          </cell>
          <cell r="L320">
            <v>0.1</v>
          </cell>
          <cell r="M320">
            <v>8334</v>
          </cell>
          <cell r="N320">
            <v>83334</v>
          </cell>
          <cell r="O320" t="str">
            <v>Theresa Rodford</v>
          </cell>
        </row>
        <row r="321">
          <cell r="A321" t="str">
            <v>C1002087</v>
          </cell>
          <cell r="B321" t="str">
            <v>Scotia (V)</v>
          </cell>
          <cell r="C321">
            <v>109779</v>
          </cell>
          <cell r="D321" t="str">
            <v>Scotia Downtown Revitalization</v>
          </cell>
          <cell r="E321" t="str">
            <v>Scotia proposes a BOA Nomination Study for an approximately 300-acre area of the Village with 90 potential vacant, abandoned, underutilized, or brownfield sites, inc. key gateway locations, prominent downtown properties, &amp; missing links in the Mohawk-Hudson Hike-Bike Trail, part of NY's Empire State Trail network. The Village’s public schools are located adjacent to priority gateways in the area, causing concerns over the safety &amp; well being of students as sites deteriorate. The Village is well positioned to leverage its location along the Mohawk River and Empire State Trail network, proximity to the City of Schenectady, &amp; role as a gateway community to the Capital Region. The project builds on a series of initiatives identified in past Village planning efforts that seek to reconnect Scotia to the waterfront, use place making as a strategy to improve quality of life, &amp; retain &amp; attract new residents. Key project components will include downtown economic development, Mohawk Ave. &amp; gateway streetscape improvements, increased bicycle &amp; pedestrian connectivity, &amp; addressing environmental conditions.</v>
          </cell>
          <cell r="F321">
            <v>200000</v>
          </cell>
          <cell r="G321">
            <v>2021</v>
          </cell>
          <cell r="H321" t="str">
            <v>EPF</v>
          </cell>
          <cell r="I321" t="str">
            <v>BOA</v>
          </cell>
          <cell r="J321" t="str">
            <v>Matthew Smith</v>
          </cell>
          <cell r="K321" t="str">
            <v>David Ashton</v>
          </cell>
          <cell r="L321">
            <v>0.1</v>
          </cell>
          <cell r="M321">
            <v>22223</v>
          </cell>
          <cell r="N321">
            <v>222223</v>
          </cell>
          <cell r="O321" t="str">
            <v>Theresa Rodford</v>
          </cell>
        </row>
        <row r="322">
          <cell r="A322" t="str">
            <v>C1002088</v>
          </cell>
          <cell r="B322" t="str">
            <v>Staten Island Economic Development Corporation</v>
          </cell>
          <cell r="C322">
            <v>108727</v>
          </cell>
          <cell r="D322" t="str">
            <v>SIEDC BOA Study for Staten Island Downtown Revitalization Area</v>
          </cell>
          <cell r="E322" t="str">
            <v>In 2019, the Bay Street Corridor of Staten Island received a Downtown Revitalization Grant from the State of New York to support overall economic development efforts in this rapidly growing area. One of the major challenges to the future development of the Corridor is the presence of a high number of vacant and potentially contaminated sites. In 2020, SIEDC completed an NYCOER funded Place-based Community Brownfield Planning Report to both enhance the existing DRI effort and address brownfield issues not specifically discussed or funded through the DRI. The 2.36 square mile area sits on the eastern end of Staten Island's North Shore and includes the neighborhoods of St. George, Tompkinsville, Stapleton, Clifton and Rosebank. By creating a BOA in this area, SIEDC will (1) identify potential brownfields and contamination issues, (2) study the impacts and opportunities posed by recent initiatives in the area and (3) through an analysis of the area's demographic, economic and land use profile, propose a contextual master plan for the area utilizing the Brownfield Opportunity Area program as the basis for environmental remediation and development.</v>
          </cell>
          <cell r="F322">
            <v>270000</v>
          </cell>
          <cell r="G322">
            <v>2021</v>
          </cell>
          <cell r="H322" t="str">
            <v>EPF</v>
          </cell>
          <cell r="I322" t="str">
            <v>BOA</v>
          </cell>
          <cell r="J322" t="str">
            <v>Kevin Garrett</v>
          </cell>
          <cell r="K322" t="str">
            <v>David Ashton</v>
          </cell>
          <cell r="L322">
            <v>0.1</v>
          </cell>
          <cell r="M322">
            <v>30000</v>
          </cell>
          <cell r="N322">
            <v>300000</v>
          </cell>
          <cell r="O322" t="str">
            <v>Theresa Rodford</v>
          </cell>
        </row>
        <row r="323">
          <cell r="A323" t="str">
            <v>C1002089</v>
          </cell>
          <cell r="B323" t="str">
            <v>Valley Falls (V)</v>
          </cell>
          <cell r="C323">
            <v>108774</v>
          </cell>
          <cell r="D323" t="str">
            <v>Historic Village of Valley Falls - BOA and LWRP</v>
          </cell>
          <cell r="E323" t="str">
            <v>The Village of Valley Falls, with professional assistance, will prepare both a Brownfield Area Opportunity Program Nomination and a Local Waterfront Revitalization Plan (LWRP) for the 124 acre Village Historic District and the 23-acre former Thompson Mill site on the Hoosic River. The vision is to boost the health of the historic village and create a sustainable riverfront park.  This work supplements a $200,000 EPA Brownfields Assessment Grant and will build the case for future remediation, village economic development and park construction.   The publicly accessible riverfront will create a unique park in Rensselaer County and one of the few public river access points along the Hoosic River. The BOA/LWRP area includes 1 mile of Riverfront and the National Register Historic District.  The Village envisions a clean, flood resistant, natural area with trails and river access directly on the waterfront that will erase the eyesore of the mill ruins and lead to community health.  Community involvement will insure success.  Site access (railroad crossings) and flood resiliency are particular concerns.  The deliverables for the project include a LWRP and a BOA nomination.</v>
          </cell>
          <cell r="F323">
            <v>125000</v>
          </cell>
          <cell r="G323">
            <v>2021</v>
          </cell>
          <cell r="H323" t="str">
            <v>EPF</v>
          </cell>
          <cell r="I323" t="str">
            <v>BOA</v>
          </cell>
          <cell r="J323" t="str">
            <v>Lesley Zlatev</v>
          </cell>
          <cell r="K323" t="str">
            <v>David Ashton</v>
          </cell>
          <cell r="L323">
            <v>0.1</v>
          </cell>
          <cell r="M323">
            <v>13889</v>
          </cell>
          <cell r="N323">
            <v>138889</v>
          </cell>
          <cell r="O323" t="str">
            <v>Theresa Rodford</v>
          </cell>
        </row>
        <row r="324">
          <cell r="A324" t="str">
            <v>C1002090</v>
          </cell>
          <cell r="B324" t="str">
            <v>Webster (V)</v>
          </cell>
          <cell r="C324">
            <v>108604</v>
          </cell>
          <cell r="D324" t="str">
            <v>Village of Webster North End Business District Sustainable Development Plan</v>
          </cell>
          <cell r="E324" t="str">
            <v>The Village of Webster, in cooperation with the Webster Economic Development Alliance, is seeking to bolster and differentiate the identity of the North End Business District (NEBD). The NEBD is the center of the Village's industrial zone and is anchored by the western portions of the Xerox Webster Campus. Additional industrial areas along Commercial St. and Donovan St. contain legacy sites and perceived environmental challenges that discourage redevelopment. The Study Area is bounded on the south by NYS Route 104, on on the east by Euston Rd., and on the north by Orchard St. and Chiyoda Dr. The Study will build public consensus on future development patterns, including vacant/underutilized portions of the Xerox Campus. In particular, the Study will seek transportation, land use and development recommendations for strategic sites within and adjacent to Xerox, including over 1MSF of vacant buildings on ~200 acres within walking distance of the NEBD. The project will also identify opportunities to expand utilization, access and safety of the transportation network to connect adjacent neighborhoods with the North End Business District.</v>
          </cell>
          <cell r="F324">
            <v>203130</v>
          </cell>
          <cell r="G324">
            <v>2021</v>
          </cell>
          <cell r="H324" t="str">
            <v>EPF</v>
          </cell>
          <cell r="I324" t="str">
            <v>BOA</v>
          </cell>
          <cell r="J324" t="str">
            <v>Melissa Keller</v>
          </cell>
          <cell r="K324" t="str">
            <v>David Ashton</v>
          </cell>
          <cell r="L324">
            <v>0.1</v>
          </cell>
          <cell r="M324">
            <v>22570</v>
          </cell>
          <cell r="N324">
            <v>225700</v>
          </cell>
          <cell r="O324" t="str">
            <v>Joe Dawson</v>
          </cell>
        </row>
        <row r="325">
          <cell r="A325" t="str">
            <v>C1002091</v>
          </cell>
          <cell r="B325" t="str">
            <v>Wilna (T)</v>
          </cell>
          <cell r="C325">
            <v>108253</v>
          </cell>
          <cell r="D325" t="str">
            <v>Deferiet BOA</v>
          </cell>
          <cell r="E325" t="str">
            <v>The Village of Deferiet is a small, historic mill community along the Black River in Jefferson County. The community has a strong connection to the environment, because of its proximity to the river. The village formed in 1902 with the construction of the St. Regis Paper Company. The paper mill operated for just over 100 years, employing over 1,000 people in its prime. In 2004, the mill ceased operations, leaving a 200-acre property and several buildings abandoned and deteriorating. Approximately 300 individuals lost jobs when the mill closed in 2004. The property is now owned by a private development company, which has effectively abandoned the property. The property has been fenced for safety purposes. The proposed project is to perform a nomination study for the village and former mill site. A nomination study will involve a community visioning process, which will include community participation, as well as existing conditions analysis, economic and market trends analysis, Phase I environmental review of the former mill properties, and final set of recommedations for reuse and redevelopment opportunities for brownfield sites in the community.</v>
          </cell>
          <cell r="F325">
            <v>180000</v>
          </cell>
          <cell r="G325">
            <v>2021</v>
          </cell>
          <cell r="H325" t="str">
            <v>EPF</v>
          </cell>
          <cell r="I325" t="str">
            <v>BOA</v>
          </cell>
          <cell r="J325" t="str">
            <v>Kylie Peck</v>
          </cell>
          <cell r="K325" t="str">
            <v>David Ashton</v>
          </cell>
          <cell r="L325">
            <v>0.1</v>
          </cell>
          <cell r="M325">
            <v>20000</v>
          </cell>
          <cell r="N325">
            <v>200000</v>
          </cell>
          <cell r="O325" t="str">
            <v>Theresa Rodford</v>
          </cell>
        </row>
        <row r="326">
          <cell r="A326" t="str">
            <v>C1002126</v>
          </cell>
          <cell r="B326" t="str">
            <v>Cornell Cooperative Association Extension of Suffolk County</v>
          </cell>
          <cell r="C326" t="str">
            <v>n/a</v>
          </cell>
          <cell r="D326" t="str">
            <v>Blue Carbon Seagrass Restoration</v>
          </cell>
          <cell r="E326" t="str">
            <v>x</v>
          </cell>
          <cell r="F326">
            <v>1300000</v>
          </cell>
          <cell r="G326"/>
          <cell r="H326" t="str">
            <v>EPF</v>
          </cell>
          <cell r="I326" t="str">
            <v>SSER</v>
          </cell>
          <cell r="J326" t="str">
            <v>Sally Kellogg</v>
          </cell>
          <cell r="K326" t="str">
            <v>Jeremy Campbell</v>
          </cell>
          <cell r="L326">
            <v>0</v>
          </cell>
          <cell r="M326">
            <v>0</v>
          </cell>
          <cell r="N326">
            <v>1300000</v>
          </cell>
          <cell r="O326" t="str">
            <v>Marybeth Staebell</v>
          </cell>
        </row>
        <row r="327">
          <cell r="A327" t="str">
            <v>C1002182</v>
          </cell>
          <cell r="B327" t="str">
            <v>Oyster Bay (T)</v>
          </cell>
          <cell r="C327" t="str">
            <v>n/a</v>
          </cell>
          <cell r="D327" t="str">
            <v>Hicksville Streetscape Improvements</v>
          </cell>
          <cell r="E327" t="str">
            <v xml:space="preserve">The Town of Oyster Bay will complete pedestrian safety enhancements, walkability improvements and beautification along Broadway (Route 107) from James Street to Old Country Road, and along Newbridge Road (Route 106), as well as improve access to Long Island Railroad Station.  </v>
          </cell>
          <cell r="F327">
            <v>2890000</v>
          </cell>
          <cell r="G327">
            <v>2017</v>
          </cell>
          <cell r="H327" t="str">
            <v>DRI</v>
          </cell>
          <cell r="I327"/>
          <cell r="J327" t="str">
            <v>Jeannette Rausch</v>
          </cell>
          <cell r="K327" t="str">
            <v>David Ashton</v>
          </cell>
          <cell r="L327">
            <v>0</v>
          </cell>
          <cell r="M327">
            <v>0</v>
          </cell>
          <cell r="N327">
            <v>2890000</v>
          </cell>
          <cell r="O327" t="str">
            <v>Daniella Richards</v>
          </cell>
        </row>
        <row r="328">
          <cell r="A328" t="str">
            <v>C1002184</v>
          </cell>
          <cell r="B328" t="str">
            <v>Bergmann Associates</v>
          </cell>
          <cell r="C328" t="str">
            <v>n/a</v>
          </cell>
          <cell r="D328" t="str">
            <v>Preparation of Application and Training Materials for DRI and NY Forward</v>
          </cell>
          <cell r="E328"/>
          <cell r="F328">
            <v>74000</v>
          </cell>
          <cell r="G328"/>
          <cell r="H328" t="str">
            <v>DRI</v>
          </cell>
          <cell r="I328"/>
          <cell r="J328" t="str">
            <v>Sarah Crowell</v>
          </cell>
          <cell r="K328" t="str">
            <v>n/a</v>
          </cell>
          <cell r="L328">
            <v>0</v>
          </cell>
          <cell r="M328">
            <v>0</v>
          </cell>
          <cell r="N328">
            <v>74000</v>
          </cell>
          <cell r="O328" t="str">
            <v>Marybeth Staebell</v>
          </cell>
        </row>
        <row r="329">
          <cell r="A329" t="str">
            <v>C1002187</v>
          </cell>
          <cell r="B329" t="str">
            <v>Saranac Lake (V)</v>
          </cell>
          <cell r="C329" t="str">
            <v>n/a</v>
          </cell>
          <cell r="D329" t="str">
            <v>Saranac Lake Whitewater Park</v>
          </cell>
          <cell r="E329" t="str">
            <v>Develop a whitewater park to bring new aquatic activities to downtown Saranac Lake and build on the Village's status as a recreation destination. The park will be located on village property along the Saranac River north of the Route 3/LaPan Bridge.</v>
          </cell>
          <cell r="F329">
            <v>403243</v>
          </cell>
          <cell r="G329">
            <v>2018</v>
          </cell>
          <cell r="H329" t="str">
            <v>DRI</v>
          </cell>
          <cell r="I329"/>
          <cell r="J329" t="str">
            <v>Kylie Peck</v>
          </cell>
          <cell r="K329" t="str">
            <v>David Ashton</v>
          </cell>
          <cell r="L329">
            <v>0</v>
          </cell>
          <cell r="M329">
            <v>0</v>
          </cell>
          <cell r="N329">
            <v>403243</v>
          </cell>
          <cell r="O329" t="str">
            <v>Alex Waite</v>
          </cell>
        </row>
        <row r="330">
          <cell r="A330" t="str">
            <v>C1002283</v>
          </cell>
          <cell r="B330" t="str">
            <v>Bolton (T)</v>
          </cell>
          <cell r="C330">
            <v>119478</v>
          </cell>
          <cell r="D330" t="str">
            <v>Veterans Memorial Park Improvements Phase 2</v>
          </cell>
          <cell r="E330" t="str">
            <v>The Town of Bolton will advance their Local Waterfront Revitalization Program by designing and constructing the second phase of the Veterans Memorial Park Master Plan. Improvements include a new multi-use waterfront recreation building which will house visitor information services and accommodate special events throughout the year, pedestrian access connections into the park, and stormwater management improvements for continued water quality protection of Lake George.</v>
          </cell>
          <cell r="F330">
            <v>1725000</v>
          </cell>
          <cell r="G330">
            <v>2022</v>
          </cell>
          <cell r="H330" t="str">
            <v>EPF</v>
          </cell>
          <cell r="I330" t="str">
            <v>LWRP</v>
          </cell>
          <cell r="J330" t="str">
            <v>April Brun</v>
          </cell>
          <cell r="K330" t="str">
            <v>Lisa Vasilakos</v>
          </cell>
          <cell r="L330">
            <v>0.25</v>
          </cell>
          <cell r="M330">
            <v>575000</v>
          </cell>
          <cell r="N330">
            <v>2300000</v>
          </cell>
          <cell r="O330" t="str">
            <v>Meg Bowers</v>
          </cell>
        </row>
        <row r="331">
          <cell r="A331" t="str">
            <v>C1002284</v>
          </cell>
          <cell r="B331" t="str">
            <v>Broome (Co)</v>
          </cell>
          <cell r="C331">
            <v>119013</v>
          </cell>
          <cell r="D331" t="str">
            <v>Grippen Park and Chugnut Trail Waterfront Improvements</v>
          </cell>
          <cell r="E331" t="str">
            <v>Broome County will construct significant upgrades to Grippen Park’s facilities and extend the Chugnut Trail along the Susquehanna River in the Village of Endicott. Improvements include a multi-use recreational building, an accessible playground, amenities such as seating, bike racks, and wayfinding signage, resurfaced trailhead parking, and a paved trail that links to local neighborhoods, businesses, and the regional trail system.</v>
          </cell>
          <cell r="F331">
            <v>2613820</v>
          </cell>
          <cell r="G331">
            <v>2022</v>
          </cell>
          <cell r="H331" t="str">
            <v>EPF</v>
          </cell>
          <cell r="I331" t="str">
            <v>LWRP</v>
          </cell>
          <cell r="J331" t="str">
            <v>Joshua Hunn</v>
          </cell>
          <cell r="K331" t="str">
            <v>Amy DeGaetano</v>
          </cell>
          <cell r="L331">
            <v>0.25</v>
          </cell>
          <cell r="M331">
            <v>871274</v>
          </cell>
          <cell r="N331">
            <v>3485094</v>
          </cell>
          <cell r="O331" t="str">
            <v>Meg Bowers</v>
          </cell>
        </row>
        <row r="332">
          <cell r="A332" t="str">
            <v>C1002285</v>
          </cell>
          <cell r="B332" t="str">
            <v>Cayuga (Co)</v>
          </cell>
          <cell r="C332">
            <v>118606</v>
          </cell>
          <cell r="D332" t="str">
            <v>Sterling-Fair Haven Community Connection Trail Feasibility Study</v>
          </cell>
          <cell r="E332" t="str">
            <v xml:space="preserve">Cayuga County, in partnership with the Town of Sterling and Village of Fair Haven, will prepare a feasibility study for a pedestrian and bicycle trail along the west side of Little Sodus Bay connecting West Barrier Bar Park to Main Street and Fair Haven Beach State Park. The Sterling-Fair Haven Community Connection Trail Feasibility Study will determine the final layout of the trail, identify permitting and easement requirements, and develop construction cost estimates. </v>
          </cell>
          <cell r="F332">
            <v>103807</v>
          </cell>
          <cell r="G332">
            <v>2022</v>
          </cell>
          <cell r="H332" t="str">
            <v>EPF</v>
          </cell>
          <cell r="I332" t="str">
            <v>LWRP</v>
          </cell>
          <cell r="J332" t="str">
            <v>April Brun</v>
          </cell>
          <cell r="K332" t="str">
            <v>Jaime Reppert</v>
          </cell>
          <cell r="L332">
            <v>0.25</v>
          </cell>
          <cell r="M332">
            <v>34603</v>
          </cell>
          <cell r="N332">
            <v>138410</v>
          </cell>
          <cell r="O332" t="str">
            <v>Kazim Jafri</v>
          </cell>
        </row>
        <row r="333">
          <cell r="A333" t="str">
            <v>C1002286</v>
          </cell>
          <cell r="B333" t="str">
            <v>Cayuga (Co)</v>
          </cell>
          <cell r="C333">
            <v>118603</v>
          </cell>
          <cell r="D333" t="str">
            <v>Cayuga Lake Blueway Trail Implementation Phase 2</v>
          </cell>
          <cell r="E333" t="str">
            <v>Cayuga County, in partnership with the Village of Union Springs, will continue to implement recommendations from the Cayuga Lake Blueway Trail Plan and the Village's Local Waterfront Revitalization Program to expand public access, increase tourism and support economic development. This project will install an ADA-compliant kayak launch in Frontenac Park and publish Cayuga Lake Scenic Byway Paddling Pocket Guidebooks.</v>
          </cell>
          <cell r="F333">
            <v>63045</v>
          </cell>
          <cell r="G333">
            <v>2022</v>
          </cell>
          <cell r="H333" t="str">
            <v>EPF</v>
          </cell>
          <cell r="I333" t="str">
            <v>LWRP</v>
          </cell>
          <cell r="J333" t="str">
            <v>April Brun</v>
          </cell>
          <cell r="K333" t="str">
            <v>Jaime Reppert</v>
          </cell>
          <cell r="L333">
            <v>0.25</v>
          </cell>
          <cell r="M333">
            <v>21015</v>
          </cell>
          <cell r="N333">
            <v>84060</v>
          </cell>
          <cell r="O333" t="str">
            <v>Kazim Jafri</v>
          </cell>
        </row>
        <row r="334">
          <cell r="A334" t="str">
            <v>C1002287</v>
          </cell>
          <cell r="B334" t="str">
            <v>Cazenovia (V)</v>
          </cell>
          <cell r="C334">
            <v>120589</v>
          </cell>
          <cell r="D334" t="str">
            <v>Chittenango Creek Restoration Preliminary Design</v>
          </cell>
          <cell r="E334" t="str">
            <v xml:space="preserve">The Village of Cazenovia will prepare preliminary design and permitting for the partial removal of the Mill Street dam and Chittenango Creek restoration to return the creek to its natural state and eliminate harmful back flow of nutrients and pollutants into Cazenovia Lake. This project advances the Village's Local Waterfront Revitalization Program goals of improving water quality and restoring fish habitat to support tourism and recreation. </v>
          </cell>
          <cell r="F334">
            <v>64875</v>
          </cell>
          <cell r="G334">
            <v>2022</v>
          </cell>
          <cell r="H334" t="str">
            <v>EPF</v>
          </cell>
          <cell r="I334" t="str">
            <v>LWRP</v>
          </cell>
          <cell r="J334" t="str">
            <v>April Brun</v>
          </cell>
          <cell r="K334" t="str">
            <v>Jaime Reppert</v>
          </cell>
          <cell r="L334">
            <v>0.25</v>
          </cell>
          <cell r="M334">
            <v>21625</v>
          </cell>
          <cell r="N334">
            <v>86500</v>
          </cell>
          <cell r="O334" t="str">
            <v>Kazim Jafri</v>
          </cell>
        </row>
        <row r="335">
          <cell r="A335" t="str">
            <v>C1002288</v>
          </cell>
          <cell r="B335" t="str">
            <v>Chautauqua (Co)</v>
          </cell>
          <cell r="C335">
            <v>117829</v>
          </cell>
          <cell r="D335" t="str">
            <v>Coastal Local Waterfront Revitalization Programs within Chautauqua County</v>
          </cell>
          <cell r="E335" t="str">
            <v>Chautauqua County will assist the coastal Towns of Hanover, Sheridan, Dunkirk, Pomfret, Portland, Westfield and Ripley, the Villages of Silver Creek and Westfield, and City of Dunkirk to prepare and adopt Local Waterfront Revitalization Programs (LWRPs) and supporting local regulations. The LWRPs will promote the State's coastal policies along Lake Erie and guide future economic development and preservation of natural and cultural resources, and expand public access along the shoreline.</v>
          </cell>
          <cell r="F335">
            <v>193500</v>
          </cell>
          <cell r="G335">
            <v>2022</v>
          </cell>
          <cell r="H335" t="str">
            <v>EPF</v>
          </cell>
          <cell r="I335" t="str">
            <v>LWRP</v>
          </cell>
          <cell r="J335" t="str">
            <v>Joshua Hunn</v>
          </cell>
          <cell r="K335" t="str">
            <v>Amy DeGaetano</v>
          </cell>
          <cell r="L335">
            <v>0.25</v>
          </cell>
          <cell r="M335">
            <v>64500</v>
          </cell>
          <cell r="N335">
            <v>258000</v>
          </cell>
          <cell r="O335" t="str">
            <v>Kazim Jafri</v>
          </cell>
        </row>
        <row r="336">
          <cell r="A336" t="str">
            <v>C1002289</v>
          </cell>
          <cell r="B336" t="str">
            <v>Geddes (T)</v>
          </cell>
          <cell r="C336">
            <v>120643</v>
          </cell>
          <cell r="D336" t="str">
            <v>Town of Geddes Local Waterfront Revitalization Program</v>
          </cell>
          <cell r="E336" t="str">
            <v>The Town of Geddes will prepare a Local Waterfront Revitalization Program (LWRP) that will express the Town's vision for the best use of its Onondaga Lake and the Seneca River waterfronts. The LWRP will build upon recent and planned investments to improve public waterfront access and usability, increase recreational resources and amenities, spur economic development, and protect the environment.</v>
          </cell>
          <cell r="F336">
            <v>75000</v>
          </cell>
          <cell r="G336">
            <v>2022</v>
          </cell>
          <cell r="H336" t="str">
            <v>EPF</v>
          </cell>
          <cell r="I336" t="str">
            <v>LWRP</v>
          </cell>
          <cell r="J336" t="str">
            <v>Irene Holak</v>
          </cell>
          <cell r="K336" t="str">
            <v>Jaime Reppert</v>
          </cell>
          <cell r="L336">
            <v>0.25</v>
          </cell>
          <cell r="M336">
            <v>25000</v>
          </cell>
          <cell r="N336">
            <v>100000</v>
          </cell>
          <cell r="O336" t="str">
            <v>Kazim Jafri</v>
          </cell>
        </row>
        <row r="337">
          <cell r="A337" t="str">
            <v>C1002290</v>
          </cell>
          <cell r="B337" t="str">
            <v>Granby (T)</v>
          </cell>
          <cell r="C337">
            <v>118173</v>
          </cell>
          <cell r="D337" t="str">
            <v>Town of Granby Local Waterfront Revitalization Program</v>
          </cell>
          <cell r="E337" t="str">
            <v>The Town of Granby will develop a Local Waterfront Revitalization Program (LWRP) for its waterfront along the Oswego River, Lake Neatahwanta, and its tributaries. The LWRP will guide development of abandoned, deteriorated, and underutilized sites, improve community resiliency, enhance access to the waterfront, encourage development of recreation and tourist attractions, and improve water quality.</v>
          </cell>
          <cell r="F337">
            <v>187229</v>
          </cell>
          <cell r="G337">
            <v>2022</v>
          </cell>
          <cell r="H337" t="str">
            <v>EPF</v>
          </cell>
          <cell r="I337" t="str">
            <v>LWRP</v>
          </cell>
          <cell r="J337" t="str">
            <v>April Brun</v>
          </cell>
          <cell r="K337" t="str">
            <v>Jaime Reppert</v>
          </cell>
          <cell r="L337">
            <v>0.15</v>
          </cell>
          <cell r="M337">
            <v>33041</v>
          </cell>
          <cell r="N337">
            <v>220270</v>
          </cell>
          <cell r="O337" t="str">
            <v>Kazim Jafri</v>
          </cell>
        </row>
        <row r="338">
          <cell r="A338" t="str">
            <v>C1002291</v>
          </cell>
          <cell r="B338" t="str">
            <v>Lockport (C)</v>
          </cell>
          <cell r="C338">
            <v>119231</v>
          </cell>
          <cell r="D338" t="str">
            <v>City of Lockport Local Waterfront Revitalization Program</v>
          </cell>
          <cell r="E338" t="str">
            <v>The City of Lockport will create a Local Waterfront Revitalization Program (LWRP) which reflects the community’s vision for its Erie Canal and Eighteenmile Creek waterfronts and protects the historic integrity of its unique downtown character. The LWRP will guide redevelopment of underutilized waterfront properties, enhance historic and cultural resources, expand public spaces and access to recreational amenities, grow tourism, and address sustainability and transportation needs.</v>
          </cell>
          <cell r="F338">
            <v>85000</v>
          </cell>
          <cell r="G338">
            <v>2022</v>
          </cell>
          <cell r="H338" t="str">
            <v>EPF</v>
          </cell>
          <cell r="I338" t="str">
            <v>LWRP</v>
          </cell>
          <cell r="J338" t="str">
            <v>Fred Landa</v>
          </cell>
          <cell r="K338" t="str">
            <v>Barbara Kendall</v>
          </cell>
          <cell r="L338">
            <v>0.15</v>
          </cell>
          <cell r="M338">
            <v>15000</v>
          </cell>
          <cell r="N338">
            <v>100000</v>
          </cell>
          <cell r="O338" t="str">
            <v>Kazim Jafri</v>
          </cell>
        </row>
        <row r="339">
          <cell r="A339" t="str">
            <v>C1002292</v>
          </cell>
          <cell r="B339" t="str">
            <v>Mayville (V)</v>
          </cell>
          <cell r="C339">
            <v>118260</v>
          </cell>
          <cell r="D339" t="str">
            <v>Lakeside Park Improvements</v>
          </cell>
          <cell r="E339" t="str">
            <v xml:space="preserve">The Village of Mayville will design and construct improvements at Lakeside Park along Chautauqua Lake including Chautauqua Belle gateway enhancements, a new kayak/canoe launch, and a waterfront multi-use trail. This project will implement the Chautauqua Lake Local Waterfront Revitalization Program goals to improve public access, expand recreational opportunities, and attract residents and visitors to downtown Mayville. </v>
          </cell>
          <cell r="F339">
            <v>675000</v>
          </cell>
          <cell r="G339">
            <v>2022</v>
          </cell>
          <cell r="H339" t="str">
            <v>EPF</v>
          </cell>
          <cell r="I339" t="str">
            <v>LWRP</v>
          </cell>
          <cell r="J339" t="str">
            <v>Valeria Ivan</v>
          </cell>
          <cell r="K339" t="str">
            <v>Amy DeGaetano</v>
          </cell>
          <cell r="L339">
            <v>0.25</v>
          </cell>
          <cell r="M339">
            <v>225000</v>
          </cell>
          <cell r="N339">
            <v>900000</v>
          </cell>
          <cell r="O339" t="str">
            <v>Kazim Jafri</v>
          </cell>
        </row>
        <row r="340">
          <cell r="A340" t="str">
            <v>C1002293</v>
          </cell>
          <cell r="B340" t="str">
            <v>New York (C)</v>
          </cell>
          <cell r="C340">
            <v>119596</v>
          </cell>
          <cell r="D340" t="str">
            <v xml:space="preserve">Mariners Marsh Park Improvements Phase 1 </v>
          </cell>
          <cell r="E340" t="str">
            <v>New York City (NYC) Department of Parks &amp; Recreation will advance the goals the NYC Waterfront Revitalization Program by initiating the first phase of improvements for Mariners Marsh Park, located on the northwest shore of Staten Island along the Kill Van Kull. The project will include developing designs for park trails and coastal habitat restoration and will also complete rehabilitation of a portion of the existing inaccessible trail network to provide immediate safe access to the park.</v>
          </cell>
          <cell r="F340">
            <v>1144103</v>
          </cell>
          <cell r="G340">
            <v>2022</v>
          </cell>
          <cell r="H340" t="str">
            <v>EPF</v>
          </cell>
          <cell r="I340" t="str">
            <v>LWRP</v>
          </cell>
          <cell r="J340" t="str">
            <v>Fred Landa</v>
          </cell>
          <cell r="K340" t="str">
            <v>Barbara Kendall</v>
          </cell>
          <cell r="L340">
            <v>0.15</v>
          </cell>
          <cell r="M340">
            <v>201901</v>
          </cell>
          <cell r="N340">
            <v>1346004</v>
          </cell>
          <cell r="O340" t="str">
            <v>Daniella Richards</v>
          </cell>
        </row>
        <row r="341">
          <cell r="A341" t="str">
            <v>C1002294</v>
          </cell>
          <cell r="B341" t="str">
            <v>New York (C)</v>
          </cell>
          <cell r="C341">
            <v>119575</v>
          </cell>
          <cell r="D341" t="str">
            <v>NYC Waterfront Public Access - A Look Back and a Look Ahead</v>
          </cell>
          <cell r="E341" t="str">
            <v>The New York City Department of City Planning will conduct a study of existing waterfront public access areas to identify opportunities to foster climate resiliency. The study will invite innovation in the design of new waterfront open spaces and help expand access to communities without access to the waterfront.</v>
          </cell>
          <cell r="F341">
            <v>453000</v>
          </cell>
          <cell r="G341">
            <v>2022</v>
          </cell>
          <cell r="H341" t="str">
            <v>EPF</v>
          </cell>
          <cell r="I341" t="str">
            <v>LWRP</v>
          </cell>
          <cell r="J341" t="str">
            <v>Fred Landa</v>
          </cell>
          <cell r="K341" t="str">
            <v>Barbara Kendall</v>
          </cell>
          <cell r="L341">
            <v>0.15</v>
          </cell>
          <cell r="M341">
            <v>79942</v>
          </cell>
          <cell r="N341">
            <v>532942</v>
          </cell>
          <cell r="O341" t="str">
            <v>Daniella Richards</v>
          </cell>
        </row>
        <row r="342">
          <cell r="A342" t="str">
            <v>C1002295</v>
          </cell>
          <cell r="B342" t="str">
            <v>North Tonawanda (C)</v>
          </cell>
          <cell r="C342">
            <v>119096</v>
          </cell>
          <cell r="D342" t="str">
            <v>City of North Tonawanda Local Waterfront Revitalization Program Update</v>
          </cell>
          <cell r="E342" t="str">
            <v>The City of North Tonawanda will update its Local Waterfront Revitalization Program to guide appropriate land and water uses along its Niagara River and Erie Canal/Tonawanda Creek waterfronts. The update will expand the waterfront boundary, spur revitalization of underutilized areas in the downtown, improve public access, coordinate parks and tourism planning, address flood resiliency and shoreline stability, and identify waterfront improvements that address local and regional needs.</v>
          </cell>
          <cell r="F342">
            <v>130000</v>
          </cell>
          <cell r="G342">
            <v>2022</v>
          </cell>
          <cell r="H342" t="str">
            <v>EPF</v>
          </cell>
          <cell r="I342" t="str">
            <v>LWRP</v>
          </cell>
          <cell r="J342" t="str">
            <v>Valeria Ivan</v>
          </cell>
          <cell r="K342" t="str">
            <v>Amy DeGaetano</v>
          </cell>
          <cell r="L342">
            <v>0.15</v>
          </cell>
          <cell r="M342">
            <v>22942</v>
          </cell>
          <cell r="N342">
            <v>152942</v>
          </cell>
          <cell r="O342" t="str">
            <v>Kazim Jafri</v>
          </cell>
        </row>
        <row r="343">
          <cell r="A343" t="str">
            <v>C1002296</v>
          </cell>
          <cell r="B343" t="str">
            <v>Ossining (V)</v>
          </cell>
          <cell r="C343">
            <v>119402</v>
          </cell>
          <cell r="D343" t="str">
            <v>Village of Ossining Local Waterfront Revitalization Program Update</v>
          </cell>
          <cell r="E343" t="str">
            <v>The Village of Ossining, located on the Hudson River, will update its Local Waterfront Revitalization Program to incorporate recent planning initiatives including the 2021 Comprehensive Plan and 2022 Downtown Revitalization Initiative Strategic Investment Plan. The update will address community resilience, climate adaptation, smart growth, and will include a harbor management plan.</v>
          </cell>
          <cell r="F343">
            <v>106250</v>
          </cell>
          <cell r="G343">
            <v>2022</v>
          </cell>
          <cell r="H343" t="str">
            <v>EPF</v>
          </cell>
          <cell r="I343" t="str">
            <v>LWRP</v>
          </cell>
          <cell r="J343" t="str">
            <v>Joshua Hunn</v>
          </cell>
          <cell r="K343" t="str">
            <v>Amy DeGaetano</v>
          </cell>
          <cell r="L343">
            <v>0.15</v>
          </cell>
          <cell r="M343">
            <v>18750</v>
          </cell>
          <cell r="N343">
            <v>125000</v>
          </cell>
          <cell r="O343" t="str">
            <v>Daniella Richards</v>
          </cell>
        </row>
        <row r="344">
          <cell r="A344" t="str">
            <v>C1002297</v>
          </cell>
          <cell r="B344" t="str">
            <v>Patchogue (V)</v>
          </cell>
          <cell r="C344">
            <v>117991</v>
          </cell>
          <cell r="D344" t="str">
            <v>Shorefront Park Boardwalk and Stormwater Improvements Construction</v>
          </cell>
          <cell r="E344" t="str">
            <v xml:space="preserve">The Village of Patchogue will construct improvements at Shorefront Park along the Great South Bay including a boardwalk, pedestrian bridges, and stormwater management practices. This project complements the planned living shoreline at the park and will further expand public access and improve water quality. </v>
          </cell>
          <cell r="F344">
            <v>3000000</v>
          </cell>
          <cell r="G344">
            <v>2022</v>
          </cell>
          <cell r="H344" t="str">
            <v>EPF</v>
          </cell>
          <cell r="I344" t="str">
            <v>LWRP</v>
          </cell>
          <cell r="J344" t="str">
            <v>Jeremy Campbell</v>
          </cell>
          <cell r="K344" t="str">
            <v>Stephanie Wojtowicz</v>
          </cell>
          <cell r="L344">
            <v>0.15</v>
          </cell>
          <cell r="M344">
            <v>529412</v>
          </cell>
          <cell r="N344">
            <v>3529412</v>
          </cell>
          <cell r="O344" t="str">
            <v>Daniella Richards</v>
          </cell>
        </row>
        <row r="345">
          <cell r="A345" t="str">
            <v>C1002298</v>
          </cell>
          <cell r="B345" t="str">
            <v>Peekskill (C)</v>
          </cell>
          <cell r="C345">
            <v>120127</v>
          </cell>
          <cell r="D345" t="str">
            <v>Construction of Fleischmann Pier and Charles Point Park Improvements</v>
          </cell>
          <cell r="E345" t="str">
            <v xml:space="preserve">The City of Peekskill will construct additional improvements for Fleischmann Pier and Charles Point Park including installation of decking inlay, concession area, outdoor activity space, shade structure, bus drop-off area and pier stairs. These improvements will advance the City's Local Waterfront Revitalization Program by continuing to promote public access to the City's Hudson River waterfront. </v>
          </cell>
          <cell r="F345">
            <v>583293</v>
          </cell>
          <cell r="G345">
            <v>2022</v>
          </cell>
          <cell r="H345" t="str">
            <v>EPF</v>
          </cell>
          <cell r="I345" t="str">
            <v>LWRP</v>
          </cell>
          <cell r="J345" t="str">
            <v>Lisa Vasilakos</v>
          </cell>
          <cell r="K345" t="str">
            <v>Barbara Kendall</v>
          </cell>
          <cell r="L345">
            <v>0.25</v>
          </cell>
          <cell r="M345">
            <v>194431</v>
          </cell>
          <cell r="N345">
            <v>777724</v>
          </cell>
          <cell r="O345" t="str">
            <v>Daniella Richards</v>
          </cell>
        </row>
        <row r="346">
          <cell r="A346" t="str">
            <v>C1002299</v>
          </cell>
          <cell r="B346" t="str">
            <v>Rochester (C)</v>
          </cell>
          <cell r="C346">
            <v>117717</v>
          </cell>
          <cell r="D346" t="str">
            <v>ROC City Skate Park Expansion</v>
          </cell>
          <cell r="E346" t="str">
            <v>The City of Rochester will expand the ROC City Skate Park along its Genesee River waterfront including an additional 11,200 square feet of skate area with a focus on features for beginning skaters, public restrooms, an event space, and associated site improvements. The project will implement the City's Local Waterfront Revitalization Program by activating an underutilized area along the riverfront and transforming it into a recreational facility and downtown destination.</v>
          </cell>
          <cell r="F346">
            <v>3000000</v>
          </cell>
          <cell r="G346">
            <v>2022</v>
          </cell>
          <cell r="H346" t="str">
            <v>EPF</v>
          </cell>
          <cell r="I346" t="str">
            <v>LWRP</v>
          </cell>
          <cell r="J346" t="str">
            <v>Amy DeGaetano</v>
          </cell>
          <cell r="K346" t="str">
            <v>Stephanie Wojtowicz</v>
          </cell>
          <cell r="L346">
            <v>0.25</v>
          </cell>
          <cell r="M346">
            <v>1000000</v>
          </cell>
          <cell r="N346">
            <v>4000000</v>
          </cell>
          <cell r="O346" t="str">
            <v>Kazim Jafri</v>
          </cell>
        </row>
        <row r="347">
          <cell r="A347" t="str">
            <v>C1002300</v>
          </cell>
          <cell r="B347" t="str">
            <v>Sackets Harbor (V)</v>
          </cell>
          <cell r="C347">
            <v>120324</v>
          </cell>
          <cell r="D347" t="str">
            <v>Waterfront Resiliency and Accessibility Improvements Construction</v>
          </cell>
          <cell r="E347" t="str">
            <v>The Village of Sackets Harbor will complete construction of priority projects recommended by the Village's Local Waterfront Revitalization Program currently under development and the Lake Ontario Resiliency and Economic Development Initiative to improve resiliency and accessibility to Lake Ontario. Improvements include new transient boater docks and an ADA kayak launch at Market Square Park, creation of three new waterfront parks with recreational amenities, and two new public parking lots.</v>
          </cell>
          <cell r="F347">
            <v>676554</v>
          </cell>
          <cell r="G347">
            <v>2022</v>
          </cell>
          <cell r="H347" t="str">
            <v>EPF</v>
          </cell>
          <cell r="I347" t="str">
            <v>LWRP</v>
          </cell>
          <cell r="J347" t="str">
            <v>Irene Holak</v>
          </cell>
          <cell r="K347" t="str">
            <v>Kate Black</v>
          </cell>
          <cell r="L347">
            <v>0.25</v>
          </cell>
          <cell r="M347">
            <v>225518</v>
          </cell>
          <cell r="N347">
            <v>902072</v>
          </cell>
          <cell r="O347" t="str">
            <v>Alex Waite</v>
          </cell>
        </row>
        <row r="348">
          <cell r="A348" t="str">
            <v>C1002301</v>
          </cell>
          <cell r="B348" t="str">
            <v>Sag Harbor (V)</v>
          </cell>
          <cell r="C348">
            <v>120943</v>
          </cell>
          <cell r="D348" t="str">
            <v>Havens Beach Stormwater Watershed Delineation/Conveyance Analysis and Park Use Assessment</v>
          </cell>
          <cell r="E348" t="str">
            <v xml:space="preserve">The Village of Sag Harbor will implement its Local Waterfront Revitalization Program by completing a study to address ongoing water quality concerns in the Peconic Estuary and support public access to Havens Beach. The study will conduct a watershed analysis for Havens Beach to identify stormwater infrastructure improvements and a park use assessment to provide recommendations for balancing community and public works uses in the park. </v>
          </cell>
          <cell r="F348">
            <v>66171</v>
          </cell>
          <cell r="G348">
            <v>2022</v>
          </cell>
          <cell r="H348" t="str">
            <v>EPF</v>
          </cell>
          <cell r="I348" t="str">
            <v>LWRP</v>
          </cell>
          <cell r="J348" t="str">
            <v>Irene Holak</v>
          </cell>
          <cell r="K348" t="str">
            <v>Fred Landa</v>
          </cell>
          <cell r="L348">
            <v>0.25</v>
          </cell>
          <cell r="M348">
            <v>22057</v>
          </cell>
          <cell r="N348">
            <v>88228</v>
          </cell>
          <cell r="O348" t="str">
            <v>Daniella Richards</v>
          </cell>
        </row>
        <row r="349">
          <cell r="A349" t="str">
            <v>C1002302</v>
          </cell>
          <cell r="B349" t="str">
            <v>Schodack (T)</v>
          </cell>
          <cell r="C349">
            <v>119867</v>
          </cell>
          <cell r="D349" t="str">
            <v>Town of Schodack and Village of Castleton-on-Hudson Local Waterfront Revitalization Update</v>
          </cell>
          <cell r="E349" t="str">
            <v>The Town of Schodack and Village of Castleton-on-Hudson will update their 1995 joint Local Waterfront Revitalization Program to guide land and water uses along the Hudson River and its tributaries. The update will address public access to their waterfront, boost the economic vitality, provide recreational opportunities and identify resiliency strategies which safeguard waterfront parks and community assets.</v>
          </cell>
          <cell r="F349">
            <v>75000</v>
          </cell>
          <cell r="G349">
            <v>2022</v>
          </cell>
          <cell r="H349" t="str">
            <v>EPF</v>
          </cell>
          <cell r="I349" t="str">
            <v>LWRP</v>
          </cell>
          <cell r="J349" t="str">
            <v>Lisa Vasilakos</v>
          </cell>
          <cell r="K349" t="str">
            <v>Barbara Kendall</v>
          </cell>
          <cell r="L349">
            <v>0.25</v>
          </cell>
          <cell r="M349">
            <v>25000</v>
          </cell>
          <cell r="N349">
            <v>100000</v>
          </cell>
          <cell r="O349" t="str">
            <v>Meg Bowers</v>
          </cell>
        </row>
        <row r="350">
          <cell r="A350" t="str">
            <v>C1002303</v>
          </cell>
          <cell r="B350" t="str">
            <v>Seneca Falls (T)</v>
          </cell>
          <cell r="C350">
            <v>118577</v>
          </cell>
          <cell r="D350" t="str">
            <v>Town of Seneca Falls Local Waterfront Revitalization Program</v>
          </cell>
          <cell r="E350" t="str">
            <v>The Town of Seneca Falls will develop a Local Waterfront Revitalization Program that will establish a community vision for its Cayuga-Seneca Canal waterfront, downtown, and adjacent neighborhoods. The Town, public, and local community groups will work together to guide future growth and development, enhance waterfront access, revitalize the downtown, improve canal-related tourism, and celebrate the Town's canal and historical heritage.</v>
          </cell>
          <cell r="F350">
            <v>58875</v>
          </cell>
          <cell r="G350">
            <v>2022</v>
          </cell>
          <cell r="H350" t="str">
            <v>EPF</v>
          </cell>
          <cell r="I350" t="str">
            <v>LWRP</v>
          </cell>
          <cell r="J350" t="str">
            <v>Irene Holak</v>
          </cell>
          <cell r="K350" t="str">
            <v>Valeria Ivan</v>
          </cell>
          <cell r="L350">
            <v>0.25</v>
          </cell>
          <cell r="M350">
            <v>19625</v>
          </cell>
          <cell r="N350">
            <v>78500</v>
          </cell>
          <cell r="O350" t="str">
            <v>Kazim Jafri</v>
          </cell>
        </row>
        <row r="351">
          <cell r="A351" t="str">
            <v>C1002304</v>
          </cell>
          <cell r="B351" t="str">
            <v>Sidney (V)</v>
          </cell>
          <cell r="C351">
            <v>120373</v>
          </cell>
          <cell r="D351" t="str">
            <v>GreenPlain Community Park</v>
          </cell>
          <cell r="E351" t="str">
            <v>The Village of Sidney will design and construct the recreational amenities including a green soccer complex and event lawn as part of the GreenPlain Community Park adjacent to the Susquehanna River. This project implements the goals of the Village's Local Waterfront Revitalization Program and Envisioning Sidney’s Resilient Riverfront Plan by conserving waterfront lands for public amenities that can safely flood while still meeting community needs for resilient recreation.</v>
          </cell>
          <cell r="F351">
            <v>700000</v>
          </cell>
          <cell r="G351">
            <v>2022</v>
          </cell>
          <cell r="H351" t="str">
            <v>EPF</v>
          </cell>
          <cell r="I351" t="str">
            <v>LWRP</v>
          </cell>
          <cell r="J351" t="str">
            <v>Maria Garcia</v>
          </cell>
          <cell r="K351" t="str">
            <v>Joshua Hunn</v>
          </cell>
          <cell r="L351">
            <v>0.15</v>
          </cell>
          <cell r="M351">
            <v>123530</v>
          </cell>
          <cell r="N351">
            <v>823530</v>
          </cell>
          <cell r="O351" t="str">
            <v>Meg Bowers</v>
          </cell>
        </row>
        <row r="352">
          <cell r="A352" t="str">
            <v>C1002305</v>
          </cell>
          <cell r="B352" t="str">
            <v>Southold (T)</v>
          </cell>
          <cell r="C352">
            <v>118391</v>
          </cell>
          <cell r="D352" t="str">
            <v>Southold Prosperity II - Land Use and Zoning Updates</v>
          </cell>
          <cell r="E352" t="str">
            <v>The Town of Southold will analyze and update land use and zoning regulations to implement the community vision set forth in their Local Waterfront Revitalization Program and Comprehensive Plan. The updates will ensure future growth is sustainable and the regional economic drivers of agriculture, tourism, working waterfronts, and natural resources are protected, while maintaining a strong and healthy local economy.</v>
          </cell>
          <cell r="F352">
            <v>338000</v>
          </cell>
          <cell r="G352">
            <v>2022</v>
          </cell>
          <cell r="H352" t="str">
            <v>EPF</v>
          </cell>
          <cell r="I352" t="str">
            <v>LWRP</v>
          </cell>
          <cell r="J352" t="str">
            <v>Irene Holak</v>
          </cell>
          <cell r="K352" t="str">
            <v>Fred Landa</v>
          </cell>
          <cell r="L352">
            <v>0.25</v>
          </cell>
          <cell r="M352">
            <v>112667</v>
          </cell>
          <cell r="N352">
            <v>450667</v>
          </cell>
          <cell r="O352" t="str">
            <v>Daniella Richards</v>
          </cell>
        </row>
        <row r="353">
          <cell r="A353" t="str">
            <v>C1002306</v>
          </cell>
          <cell r="B353" t="str">
            <v>Syracuse (C)</v>
          </cell>
          <cell r="C353">
            <v>120451</v>
          </cell>
          <cell r="D353" t="str">
            <v xml:space="preserve">Inner Harbor Park Restoration Design </v>
          </cell>
          <cell r="E353" t="str">
            <v>The City of Syracuse will begin to implement its Local Waterfront Revitalization Program currently under development by preparing designs for improvements to Inner Harbor Park along Onondaga Creek. The redesign of the park will include additional recreation opportunities, pedestrian and bicycle connections, and safety improvements. These enhancements to the public waterfront will compliment recent mixed use development and promote additional investment in the Inner Harbor.</v>
          </cell>
          <cell r="F353">
            <v>160000</v>
          </cell>
          <cell r="G353">
            <v>2022</v>
          </cell>
          <cell r="H353" t="str">
            <v>EPF</v>
          </cell>
          <cell r="I353" t="str">
            <v>LWRP</v>
          </cell>
          <cell r="J353" t="str">
            <v>Maria Garcia</v>
          </cell>
          <cell r="K353" t="str">
            <v>Jaime Reppert</v>
          </cell>
          <cell r="L353">
            <v>0.25</v>
          </cell>
          <cell r="M353">
            <v>53334</v>
          </cell>
          <cell r="N353">
            <v>213334</v>
          </cell>
          <cell r="O353" t="str">
            <v>Kazim Jafri</v>
          </cell>
        </row>
        <row r="354">
          <cell r="A354" t="str">
            <v>C1002307</v>
          </cell>
          <cell r="B354" t="str">
            <v>Wyoming (Co)</v>
          </cell>
          <cell r="C354">
            <v>120461</v>
          </cell>
          <cell r="D354" t="str">
            <v>Silver Lake Local Waterfront Revitalization Programs</v>
          </cell>
          <cell r="E354" t="str">
            <v>Wyoming County will assist the Towns of Castile and Perry and the Village of Perry to develop Local Waterfront Revitalization Programs (LWRP) for their Silver Lake waterfront. The LWRPs will identify opportunities to enhance natural and cultural resources, promote tourism in the region, further infrastructure improvements, enhance public access to outdoor recreation activities, protect the Silver Lake Outlet Wildlife Management Area, and advance significant economic development projects.</v>
          </cell>
          <cell r="F354">
            <v>148750</v>
          </cell>
          <cell r="G354">
            <v>2022</v>
          </cell>
          <cell r="H354" t="str">
            <v>EPF</v>
          </cell>
          <cell r="I354" t="str">
            <v>LWRP</v>
          </cell>
          <cell r="J354" t="str">
            <v>Valeria Ivan</v>
          </cell>
          <cell r="K354" t="str">
            <v>Amy DeGaetano</v>
          </cell>
          <cell r="L354">
            <v>0.15</v>
          </cell>
          <cell r="M354">
            <v>26250</v>
          </cell>
          <cell r="N354">
            <v>175000</v>
          </cell>
          <cell r="O354" t="str">
            <v>Kazim Jafri</v>
          </cell>
        </row>
        <row r="355">
          <cell r="A355" t="str">
            <v>C1002308</v>
          </cell>
          <cell r="B355" t="str">
            <v>Amsterdam (C)</v>
          </cell>
          <cell r="C355">
            <v>117894</v>
          </cell>
          <cell r="D355" t="str">
            <v>City of Amsterdam Phase II Environmental Site Assessments</v>
          </cell>
          <cell r="E355" t="str">
            <v>The City of Amsterdam intends to conduct Phase II Environmental Site Assessments (ESAs) on four strategic sites identified in its Northern Neighborhoods and East End BOA Nominations: Five Corners Site, DeGraff Site, Papermill Site, and the Front Street Site. Sites were selected based on their potential to catalyze additional community revitalization. Phase II ESAs will allow the City to proceed with redevelopment activities on the four target sites.</v>
          </cell>
          <cell r="F355">
            <v>300000</v>
          </cell>
          <cell r="G355">
            <v>2022</v>
          </cell>
          <cell r="H355" t="str">
            <v>EPF</v>
          </cell>
          <cell r="I355" t="str">
            <v>BOA</v>
          </cell>
          <cell r="J355" t="str">
            <v>Danny Lapin</v>
          </cell>
          <cell r="K355" t="str">
            <v>David Ashton</v>
          </cell>
          <cell r="L355">
            <v>0.1</v>
          </cell>
          <cell r="M355">
            <v>33334</v>
          </cell>
          <cell r="N355">
            <v>333334</v>
          </cell>
          <cell r="O355" t="str">
            <v>Theresa Rodford</v>
          </cell>
        </row>
        <row r="356">
          <cell r="A356" t="str">
            <v>C1002309</v>
          </cell>
          <cell r="B356" t="str">
            <v>Buffalo Urban Development Corporation</v>
          </cell>
          <cell r="C356">
            <v>119970</v>
          </cell>
          <cell r="D356" t="str">
            <v>City of Buffalo Northland Corridor Brownfield Opportunity Area Plan</v>
          </cell>
          <cell r="E356" t="str">
            <v>The Buffalo Urban Development Corporation intends to complete a BOA Plan for an area on Buffalo’s east side for the Northland Corridor Beltline. The area includes sections of the Delavan Grider, Lovejoy and Fillmore District neighborhoods, with a mix of industrial, commercial and residential uses including various brownfield sites.The objective is to create opportunities for new and existing businesses, increase workforce training, incorporate green infrastructure, and create affordable housing.</v>
          </cell>
          <cell r="F356">
            <v>87750</v>
          </cell>
          <cell r="G356">
            <v>2022</v>
          </cell>
          <cell r="H356" t="str">
            <v>EPF</v>
          </cell>
          <cell r="I356" t="str">
            <v>BOA</v>
          </cell>
          <cell r="J356" t="str">
            <v>Ginger Ursitti</v>
          </cell>
          <cell r="K356" t="str">
            <v>David Ashton</v>
          </cell>
          <cell r="L356">
            <v>0.1</v>
          </cell>
          <cell r="M356">
            <v>9750</v>
          </cell>
          <cell r="N356">
            <v>97500</v>
          </cell>
          <cell r="O356" t="str">
            <v>Joe Dawson</v>
          </cell>
        </row>
        <row r="357">
          <cell r="A357" t="str">
            <v>C1002310</v>
          </cell>
          <cell r="B357" t="str">
            <v>Cohoes (C)</v>
          </cell>
          <cell r="C357">
            <v>119661</v>
          </cell>
          <cell r="D357" t="str">
            <v>Saratoga Street Pedestrian Accessibility and Commercial Corridor Enhancement Project</v>
          </cell>
          <cell r="E357" t="str">
            <v xml:space="preserve">The City of Cohoes intends to complete BOA predevelopment activities for the design of streetscape enhancements along Saratoga Street from Cohoes Boulevard to Spring Street to include sidewalk and curb replacement, roadway milling and restriping, decorative crosswalks, signage, decorative lighting, street trees and landscaping. The enhancements are intended to increase accessibility, improve the street's sense of place, reduce greenhouse gas emissions, and encourage private development. </v>
          </cell>
          <cell r="F357">
            <v>279900</v>
          </cell>
          <cell r="G357">
            <v>2022</v>
          </cell>
          <cell r="H357" t="str">
            <v>EPF</v>
          </cell>
          <cell r="I357" t="str">
            <v>BOA</v>
          </cell>
          <cell r="J357" t="str">
            <v>Lesley Zlatev</v>
          </cell>
          <cell r="K357" t="str">
            <v>David Ashton</v>
          </cell>
          <cell r="L357">
            <v>0.1</v>
          </cell>
          <cell r="M357">
            <v>31100</v>
          </cell>
          <cell r="N357">
            <v>311000</v>
          </cell>
          <cell r="O357" t="str">
            <v>Theresa Rodford</v>
          </cell>
        </row>
        <row r="358">
          <cell r="A358" t="str">
            <v>C1002312</v>
          </cell>
          <cell r="B358" t="str">
            <v>Greenwich (T)</v>
          </cell>
          <cell r="C358">
            <v>121135</v>
          </cell>
          <cell r="D358" t="str">
            <v>Town and Village of Greenwich BOA Predevelopment Activities</v>
          </cell>
          <cell r="E358" t="str">
            <v>The Town of Greenwich in a joint effort with the Village of Greenwich intends to complete predevelopment activities to advance zoning code amendments and analyze infrastructure upgrades to further the redevelopment of the Greenwich Brownfield Opportunity Area. Challenges to be addressed include: inconsistencies between the BOA Plan and existing zoning; review and revision of existing parking requirements; and analysis of local water infrastructure inhibiting infill development.</v>
          </cell>
          <cell r="F358">
            <v>166500</v>
          </cell>
          <cell r="G358">
            <v>2022</v>
          </cell>
          <cell r="H358" t="str">
            <v>EPF</v>
          </cell>
          <cell r="I358" t="str">
            <v>BOA</v>
          </cell>
          <cell r="J358" t="str">
            <v>Matthew Smith</v>
          </cell>
          <cell r="K358" t="str">
            <v>David Ashton</v>
          </cell>
          <cell r="L358">
            <v>0.1</v>
          </cell>
          <cell r="M358">
            <v>18500</v>
          </cell>
          <cell r="N358">
            <v>185000</v>
          </cell>
          <cell r="O358" t="str">
            <v>Theresa Rodford</v>
          </cell>
        </row>
        <row r="359">
          <cell r="A359" t="str">
            <v>C1002313</v>
          </cell>
          <cell r="B359" t="str">
            <v>Hamburg (V)</v>
          </cell>
          <cell r="C359">
            <v>119773</v>
          </cell>
          <cell r="D359" t="str">
            <v>Village of Hamburg West End Corridor Brownfield Opportunity Area Plan</v>
          </cell>
          <cell r="E359" t="str">
            <v>The Village of Hamburg intends to complete a BOA Plan for an approximately 200-acre area in the western part of the village. The area contains an operating rail line, active industrial and commercial corridors, residential streets, a mix of historic and conventional development, vacant and underutilized sites, and brownfields. The objective is to revitalize the neighborhood, increase tax revenues, remediate contaminated sites, foster economic development, and improve the quality of life..</v>
          </cell>
          <cell r="F359">
            <v>200000</v>
          </cell>
          <cell r="G359">
            <v>2022</v>
          </cell>
          <cell r="H359" t="str">
            <v>EPF</v>
          </cell>
          <cell r="I359" t="str">
            <v>BOA</v>
          </cell>
          <cell r="J359" t="str">
            <v>Samantha Aldrich</v>
          </cell>
          <cell r="K359" t="str">
            <v>David Ashton</v>
          </cell>
          <cell r="L359">
            <v>0.1</v>
          </cell>
          <cell r="M359">
            <v>22223</v>
          </cell>
          <cell r="N359">
            <v>222223</v>
          </cell>
          <cell r="O359" t="str">
            <v>Joe Dawson</v>
          </cell>
        </row>
        <row r="360">
          <cell r="A360" t="str">
            <v>C1002314</v>
          </cell>
          <cell r="B360" t="str">
            <v>Herkimer (V)</v>
          </cell>
          <cell r="C360">
            <v>121539</v>
          </cell>
          <cell r="D360" t="str">
            <v>Village of Herkimer Brownfield Opportunity Area Plan</v>
          </cell>
          <cell r="E360" t="str">
            <v xml:space="preserve">The Village of Herkimer intends to complete a BOA plan for a 32-acre area along its Main Street corridor. Challenges to be addressed include blight, safety, and aesthetics of structures, a weak economy and low employment, and poor community engagement. Objectives to be achieved include determining the best use for blighted/potential brownfield areas, identifying public/private partnership opportunities, expansion of economic activity and affordable housing, and increased community engagement. </v>
          </cell>
          <cell r="F360">
            <v>173250</v>
          </cell>
          <cell r="G360">
            <v>2022</v>
          </cell>
          <cell r="H360" t="str">
            <v>EPF</v>
          </cell>
          <cell r="I360" t="str">
            <v>BOA</v>
          </cell>
          <cell r="J360" t="str">
            <v>Danny Lapin</v>
          </cell>
          <cell r="K360" t="str">
            <v>David Ashton</v>
          </cell>
          <cell r="L360">
            <v>0.1</v>
          </cell>
          <cell r="M360">
            <v>19250</v>
          </cell>
          <cell r="N360">
            <v>192500</v>
          </cell>
          <cell r="O360" t="str">
            <v>Theresa Rodford</v>
          </cell>
        </row>
        <row r="361">
          <cell r="A361" t="str">
            <v>C1002315</v>
          </cell>
          <cell r="B361" t="str">
            <v>Kingston (C)</v>
          </cell>
          <cell r="C361">
            <v>119009</v>
          </cell>
          <cell r="D361" t="str">
            <v>City of Kingston Midtown Brownfield Opportunity Area Plan</v>
          </cell>
          <cell r="E361" t="str">
            <v>The City of Kingston, in conjunction with Hudson Valley Pattern for Progress, intends to develop a BOA Plan for a 250-acre, formerly industria area, in the Midtown neighborhood of Kingston. The goal is to develop a plan that coordinates reuse and cleanup of brownfields and other vacant sites, spurs investment, provides needed housing and economic opportunities, and connects the neighborhood internally and to other parts of the city via an urban trail system.</v>
          </cell>
          <cell r="F361">
            <v>238559</v>
          </cell>
          <cell r="G361">
            <v>2022</v>
          </cell>
          <cell r="H361" t="str">
            <v>EPF</v>
          </cell>
          <cell r="I361" t="str">
            <v>BOA</v>
          </cell>
          <cell r="J361" t="str">
            <v>Susan Landfried</v>
          </cell>
          <cell r="K361" t="str">
            <v>David Ashton</v>
          </cell>
          <cell r="L361">
            <v>0.1</v>
          </cell>
          <cell r="M361">
            <v>26507</v>
          </cell>
          <cell r="N361">
            <v>265066</v>
          </cell>
          <cell r="O361" t="str">
            <v>Theresa Rodford</v>
          </cell>
        </row>
        <row r="362">
          <cell r="A362" t="str">
            <v>C1002316</v>
          </cell>
          <cell r="B362" t="str">
            <v>Massena (V)</v>
          </cell>
          <cell r="C362">
            <v>120530</v>
          </cell>
          <cell r="D362" t="str">
            <v>Village of Massena Brownfield Opportunity Area Plan</v>
          </cell>
          <cell r="E362" t="str">
            <v>The Village of Massena intends to complete a BOA Plan for a 245-acre area in the village, including waterfront property, the Commercial Business and Transition Districts and the Commercial Auto-Related District. Economic development objectives include Main Street and river access improvements, increased pedestrian connectivity and expanded opportunity for mixed-use and public use redevelopment to enhance placemaking and increased quality of life to support small business, residents and visitors.</v>
          </cell>
          <cell r="F362">
            <v>200000</v>
          </cell>
          <cell r="G362">
            <v>2022</v>
          </cell>
          <cell r="H362" t="str">
            <v>EPF</v>
          </cell>
          <cell r="I362" t="str">
            <v>BOA</v>
          </cell>
          <cell r="J362" t="str">
            <v>Kylie Peck</v>
          </cell>
          <cell r="K362" t="str">
            <v>David Ashton</v>
          </cell>
          <cell r="L362">
            <v>0.1</v>
          </cell>
          <cell r="M362">
            <v>22223</v>
          </cell>
          <cell r="N362">
            <v>222223</v>
          </cell>
          <cell r="O362" t="str">
            <v>Theresa Rodford</v>
          </cell>
        </row>
        <row r="363">
          <cell r="A363" t="str">
            <v>C1002317</v>
          </cell>
          <cell r="B363" t="str">
            <v>North Hempstead CDA</v>
          </cell>
          <cell r="C363">
            <v>121709</v>
          </cell>
          <cell r="D363" t="str">
            <v>New Cassel BOA Predevelopment Connectivity, Wayfinding &amp; Resiliency Project</v>
          </cell>
          <cell r="E363" t="str">
            <v>The Town of North Hempstead Community Development Agency intends to complete predevelopment activities to further planning and design elements in the New Cassel BOA including a connectivity plan to connect targeted brownfields to community assets/facilities, a wayfinding system to help navigate the BOA area; and an infrastructure study of overhead utility lines to address resiliency. The objective is to create an accessible, connected, and resilient community.</v>
          </cell>
          <cell r="F363">
            <v>450000</v>
          </cell>
          <cell r="G363">
            <v>2022</v>
          </cell>
          <cell r="H363" t="str">
            <v>EPF</v>
          </cell>
          <cell r="I363" t="str">
            <v>BOA</v>
          </cell>
          <cell r="J363" t="str">
            <v>Kevin Garrett</v>
          </cell>
          <cell r="K363" t="str">
            <v>David Ashton</v>
          </cell>
          <cell r="L363">
            <v>0.1</v>
          </cell>
          <cell r="M363">
            <v>50000</v>
          </cell>
          <cell r="N363">
            <v>500000</v>
          </cell>
          <cell r="O363" t="str">
            <v>Theresa Rodford</v>
          </cell>
        </row>
        <row r="364">
          <cell r="A364" t="str">
            <v>C1002318</v>
          </cell>
          <cell r="B364" t="str">
            <v>Oneonta (C)</v>
          </cell>
          <cell r="C364">
            <v>119597</v>
          </cell>
          <cell r="D364" t="str">
            <v>City of Oneonta Brownfield Opportunity Area Plan</v>
          </cell>
          <cell r="E364" t="str">
            <v>The City of Oneonta intends to complete a BOA Plan for its railroad corridor, the spine of the City's historically industrial area. The study area includes approximately 670.5 acres.The study area has a long history associated with the rail industry leaving several vacant and underutilized sites within the heart of the city. The BOA Plan intends to address the physical and perceived blight and identify a path forward for the revitalization of its industrial neighborhoods.</v>
          </cell>
          <cell r="F364">
            <v>297000</v>
          </cell>
          <cell r="G364">
            <v>2022</v>
          </cell>
          <cell r="H364" t="str">
            <v>EPF</v>
          </cell>
          <cell r="I364" t="str">
            <v>BOA</v>
          </cell>
          <cell r="J364" t="str">
            <v>Danny Lapin</v>
          </cell>
          <cell r="K364" t="str">
            <v>David Ashton</v>
          </cell>
          <cell r="L364">
            <v>0.1</v>
          </cell>
          <cell r="M364">
            <v>33000</v>
          </cell>
          <cell r="N364">
            <v>330000</v>
          </cell>
          <cell r="O364" t="str">
            <v>Theresa Rodford</v>
          </cell>
        </row>
        <row r="365">
          <cell r="A365" t="str">
            <v>C1002319</v>
          </cell>
          <cell r="B365" t="str">
            <v>Rensselaer (C)</v>
          </cell>
          <cell r="C365">
            <v>118214</v>
          </cell>
          <cell r="D365" t="str">
            <v>City of Rensselaer Brownfield Opportunity Area Plan</v>
          </cell>
          <cell r="E365" t="str">
            <v>The City of Rensselaer intends to complete a BOA Plan for a 162-acre area characterized with 31 potential brownfield sites. The primary community revitalization objectives include identification of barriers to redevelopment, building partnerships, and identification of implementable and sustainable redevelopment actions.  Anticipated community benefits include enhanced tax revenue, improved quality of life, enhanced public access to the waterfront, and new employment opportunities.</v>
          </cell>
          <cell r="F365">
            <v>85000</v>
          </cell>
          <cell r="G365">
            <v>2022</v>
          </cell>
          <cell r="H365" t="str">
            <v>EPF</v>
          </cell>
          <cell r="I365" t="str">
            <v>BOA</v>
          </cell>
          <cell r="J365" t="str">
            <v>Matthew Smith</v>
          </cell>
          <cell r="K365" t="str">
            <v>David Ashton</v>
          </cell>
          <cell r="L365">
            <v>0.1</v>
          </cell>
          <cell r="M365">
            <v>9445</v>
          </cell>
          <cell r="N365">
            <v>94445</v>
          </cell>
          <cell r="O365" t="str">
            <v>Theresa Rodford</v>
          </cell>
        </row>
        <row r="366">
          <cell r="A366" t="str">
            <v>C1002320</v>
          </cell>
          <cell r="B366" t="str">
            <v>Riverhead (T)</v>
          </cell>
          <cell r="C366">
            <v>120173</v>
          </cell>
          <cell r="D366" t="str">
            <v>Town of Riverhead Riverfront Park and Adaptive Children's Playground</v>
          </cell>
          <cell r="E366" t="str">
            <v>The Town of Riverhead intends to complete BOA predevelopment activities to improve the riverfront parking area and develop Riverfront Park and Adaptive Playground. This park will address climate change-associated flooding and provide public gathering and event space, while protecting the Town Square. The project will provide healthy and safe activity to children of all abilities and will allow a central gathering space as part of the new Town Square to bolster Riverhead’s economic development.</v>
          </cell>
          <cell r="F366">
            <v>200000</v>
          </cell>
          <cell r="G366">
            <v>2022</v>
          </cell>
          <cell r="H366" t="str">
            <v>EPF</v>
          </cell>
          <cell r="I366" t="str">
            <v>BOA</v>
          </cell>
          <cell r="J366" t="str">
            <v>Jeannette Rausch</v>
          </cell>
          <cell r="K366" t="str">
            <v>David Ashton</v>
          </cell>
          <cell r="L366">
            <v>0.1</v>
          </cell>
          <cell r="M366">
            <v>22223</v>
          </cell>
          <cell r="N366">
            <v>222223</v>
          </cell>
          <cell r="O366" t="str">
            <v>Theresa Rodford</v>
          </cell>
        </row>
        <row r="367">
          <cell r="A367" t="str">
            <v>C1002321</v>
          </cell>
          <cell r="B367" t="str">
            <v>Rome (C)</v>
          </cell>
          <cell r="C367">
            <v>120073</v>
          </cell>
          <cell r="D367" t="str">
            <v>City of Rome Former Columbus School Reuse Feasibility Analysis</v>
          </cell>
          <cell r="E367" t="str">
            <v>The City of Rome intends to complete BOA predevelopment activities for a building conditions assessment and financial feasibility study for the potential reuse and redevelopment of the abandoned former Columbus School site within the Downtown Rome BOA. The site is an abandoned former school building located on 2.8 acres. The structural and environmental conditions of the property are unknown and require a formal investigation to evaluate the reuse potential of the building.</v>
          </cell>
          <cell r="F367">
            <v>112500</v>
          </cell>
          <cell r="G367">
            <v>2022</v>
          </cell>
          <cell r="H367" t="str">
            <v>EPF</v>
          </cell>
          <cell r="I367" t="str">
            <v>BOA</v>
          </cell>
          <cell r="J367" t="str">
            <v>Danny Lapin</v>
          </cell>
          <cell r="K367" t="str">
            <v>David Ashton</v>
          </cell>
          <cell r="L367">
            <v>0.1</v>
          </cell>
          <cell r="M367">
            <v>12500</v>
          </cell>
          <cell r="N367">
            <v>125000</v>
          </cell>
          <cell r="O367" t="str">
            <v>Theresa Rodford</v>
          </cell>
        </row>
        <row r="368">
          <cell r="A368" t="str">
            <v>C1002322</v>
          </cell>
          <cell r="B368" t="str">
            <v>Rome (C)</v>
          </cell>
          <cell r="C368">
            <v>120080</v>
          </cell>
          <cell r="D368" t="str">
            <v>City of Rome Muck Road Boat Launch Design</v>
          </cell>
          <cell r="E368" t="str">
            <v>The City of Rome intends to complete BOA predevelopment activities inclusive of planning, design, permitting, and the development of bid documents to improve the accessibility and quality of the Muck Road Boat Launch in the Erie Boulevard BOA. The project will address improvements such as ADA compliance, parking, green infrastructure, walkways, bikeways, fishing platforms, boat launch ramp, lighting, driveways, signage, buildings, and landscaping.</v>
          </cell>
          <cell r="F368">
            <v>180000</v>
          </cell>
          <cell r="G368">
            <v>2022</v>
          </cell>
          <cell r="H368" t="str">
            <v>EPF</v>
          </cell>
          <cell r="I368" t="str">
            <v>BOA</v>
          </cell>
          <cell r="J368" t="str">
            <v>Danny Lapin</v>
          </cell>
          <cell r="K368" t="str">
            <v>David Ashton</v>
          </cell>
          <cell r="L368">
            <v>0.1</v>
          </cell>
          <cell r="M368">
            <v>20000</v>
          </cell>
          <cell r="N368">
            <v>200000</v>
          </cell>
          <cell r="O368" t="str">
            <v>Theresa Rodford</v>
          </cell>
        </row>
        <row r="369">
          <cell r="A369" t="str">
            <v>C1002323</v>
          </cell>
          <cell r="B369" t="str">
            <v>Rome (C)</v>
          </cell>
          <cell r="C369">
            <v>120099</v>
          </cell>
          <cell r="D369" t="str">
            <v>City of Rome Muck Road Empire State Canalway Trail Extension Planning &amp; Design</v>
          </cell>
          <cell r="E369" t="str">
            <v>The City of Rome intends to complete BOA predevelopment activities along Muck Road within the Erie Boulevard BOA. The project involves the planning and design for the extension of the Empire State/Canalway Trail along Muck Road through the public ROW and State-owned lands fronting the Barge Canal. Project tasks include designing stormwater collection and treatment facilities, designing an AASHTO-compliant recreational facility, and incorporating complete streets principles into the trail design.</v>
          </cell>
          <cell r="F369">
            <v>135000</v>
          </cell>
          <cell r="G369">
            <v>2022</v>
          </cell>
          <cell r="H369" t="str">
            <v>EPF</v>
          </cell>
          <cell r="I369" t="str">
            <v>BOA</v>
          </cell>
          <cell r="J369" t="str">
            <v>Danny Lapin</v>
          </cell>
          <cell r="K369" t="str">
            <v>David Ashton</v>
          </cell>
          <cell r="L369">
            <v>0.1</v>
          </cell>
          <cell r="M369">
            <v>15000</v>
          </cell>
          <cell r="N369">
            <v>150000</v>
          </cell>
          <cell r="O369" t="str">
            <v>Theresa Rodford</v>
          </cell>
        </row>
        <row r="370">
          <cell r="A370" t="str">
            <v>C1002324</v>
          </cell>
          <cell r="B370" t="str">
            <v>Stillwater (T)</v>
          </cell>
          <cell r="C370">
            <v>121000</v>
          </cell>
          <cell r="D370" t="str">
            <v>Stillwater Riverview Brownfield Opportunity Area Plan</v>
          </cell>
          <cell r="E370" t="str">
            <v>The Town and Village of Stillwater intend to complete a BOA Plan for a 401-acre area that includes waterfront property and the Village's core business district including brownfield and underutilized parcels. The Plan will promote economic development along the Route 4 corridor as well as the Village's downtown and waterfront, repurposing key sites to expand opportunities for walkable mixed-use development, and increasing Hudson River waterfront access.</v>
          </cell>
          <cell r="F370">
            <v>200000</v>
          </cell>
          <cell r="G370">
            <v>2022</v>
          </cell>
          <cell r="H370" t="str">
            <v>EPF</v>
          </cell>
          <cell r="I370" t="str">
            <v>BOA</v>
          </cell>
          <cell r="J370" t="str">
            <v>Matthew Smith</v>
          </cell>
          <cell r="K370" t="str">
            <v>David Ashton</v>
          </cell>
          <cell r="L370">
            <v>0.1</v>
          </cell>
          <cell r="M370">
            <v>22223</v>
          </cell>
          <cell r="N370">
            <v>222223</v>
          </cell>
          <cell r="O370" t="str">
            <v>Theresa Rodford</v>
          </cell>
        </row>
        <row r="371">
          <cell r="A371" t="str">
            <v>C1002325</v>
          </cell>
          <cell r="B371" t="str">
            <v>Youth Ministries for Peace and Justice, Inc.</v>
          </cell>
          <cell r="C371">
            <v>119157</v>
          </cell>
          <cell r="D371" t="str">
            <v>Bronx-Southern Boulevard Brownfield Opportunity Area Plan</v>
          </cell>
          <cell r="E371" t="str">
            <v>Youth Ministries for Peace and Justice Inc. (YMPJ) intends to complete a BOA Plan for the proposed Southern Blvd BOA in the Bronx. The BOA is located on the west shore of the Bronx River between Starlight Park and Westchester Avenue and the east shore from Westchester Avenue south ending at Soundview Park. The area is defined by many physical barriers, including the Sheridan Expressway, an elevated train line, the Cass Gilbert Train Station, vacant lots, and an irregular street grid.</v>
          </cell>
          <cell r="F371">
            <v>500000</v>
          </cell>
          <cell r="G371">
            <v>2022</v>
          </cell>
          <cell r="H371" t="str">
            <v>EPF</v>
          </cell>
          <cell r="I371" t="str">
            <v>BOA</v>
          </cell>
          <cell r="J371" t="str">
            <v>Kevin Garrett</v>
          </cell>
          <cell r="K371" t="str">
            <v>David Ashton</v>
          </cell>
          <cell r="L371">
            <v>0.1</v>
          </cell>
          <cell r="M371">
            <v>55556</v>
          </cell>
          <cell r="N371">
            <v>555556</v>
          </cell>
          <cell r="O371" t="str">
            <v>Theresa Rodford</v>
          </cell>
        </row>
        <row r="372">
          <cell r="A372" t="str">
            <v>C1002326</v>
          </cell>
          <cell r="B372" t="str">
            <v>Bethel (T)</v>
          </cell>
          <cell r="C372">
            <v>119323</v>
          </cell>
          <cell r="D372" t="str">
            <v>Town of Bethel Comprehensive Smart Growth Plan Update</v>
          </cell>
          <cell r="E372" t="str">
            <v>The Town of Bethel will  update its Comprehensive Plan to guide land uses, infrastructure, conservation, recreation, and housing to meet smart growth principles and incorporate sustainability elements. The plan will provide a detailed understanding of existing land use, local and regional economies, demographics, housing, and infrastructure and will identify policies and opportunities to protect its natural resources and rural character, and revitalize its hamlets.</v>
          </cell>
          <cell r="F372">
            <v>80460</v>
          </cell>
          <cell r="G372">
            <v>2022</v>
          </cell>
          <cell r="H372" t="str">
            <v>EPF</v>
          </cell>
          <cell r="I372" t="str">
            <v>SGCP</v>
          </cell>
          <cell r="J372" t="str">
            <v>Amanda Wild</v>
          </cell>
          <cell r="K372" t="str">
            <v>Stephanie Wojtowicz</v>
          </cell>
          <cell r="L372">
            <v>0.1</v>
          </cell>
          <cell r="M372">
            <v>8940</v>
          </cell>
          <cell r="N372">
            <v>89400</v>
          </cell>
          <cell r="O372" t="str">
            <v>Theresa Rodford</v>
          </cell>
        </row>
        <row r="373">
          <cell r="A373" t="str">
            <v>C1002327</v>
          </cell>
          <cell r="B373" t="str">
            <v>Bethlehem (T)</v>
          </cell>
          <cell r="C373">
            <v>108657</v>
          </cell>
          <cell r="D373" t="str">
            <v>Town of Bethlehem Smart Growth Zoning Law Updates</v>
          </cell>
          <cell r="E373" t="str">
            <v>The Town of Bethlehem will prepare zoning law regulation updates to meet the smart growth goals and recommendations of the 2022 Comprehensive Plan Update. The zoning law update is to implement the balance between the urban, suburban, and rural perspectives, the desire for economic growth and the stewardship of finite land and environmental resources</v>
          </cell>
          <cell r="F373">
            <v>90000</v>
          </cell>
          <cell r="G373">
            <v>2022</v>
          </cell>
          <cell r="H373" t="str">
            <v>EPF</v>
          </cell>
          <cell r="I373" t="str">
            <v>SGCP</v>
          </cell>
          <cell r="J373" t="str">
            <v>Lisa Melville</v>
          </cell>
          <cell r="K373" t="str">
            <v>Stephanie Wojtowicz</v>
          </cell>
          <cell r="L373">
            <v>0.1</v>
          </cell>
          <cell r="M373">
            <v>10000</v>
          </cell>
          <cell r="N373">
            <v>100000</v>
          </cell>
          <cell r="O373" t="str">
            <v>Theresa Rodford</v>
          </cell>
        </row>
        <row r="374">
          <cell r="A374" t="str">
            <v>C1002328</v>
          </cell>
          <cell r="B374" t="str">
            <v>Bolton (T)</v>
          </cell>
          <cell r="C374">
            <v>120033</v>
          </cell>
          <cell r="D374" t="str">
            <v>Town of Bolton Smart Growth Comprehensive Plan Update</v>
          </cell>
          <cell r="E374" t="str">
            <v>The Town of Bolton will update its 20-year-old Comprehensive Plan using a robust planning approach and public outreach initiative framed by Smart Growth Principles. The plan will inventory and assess Bolton to provide objectives, goals and recommendations for future development activities and provide a solid framework for future land-use law to address increasing development and unprecedented residential growth resulting from the COIVID pandemic.</v>
          </cell>
          <cell r="F374">
            <v>50014</v>
          </cell>
          <cell r="G374">
            <v>2022</v>
          </cell>
          <cell r="H374" t="str">
            <v>EPF</v>
          </cell>
          <cell r="I374" t="str">
            <v>SGCP</v>
          </cell>
          <cell r="J374" t="str">
            <v>April Brun</v>
          </cell>
          <cell r="K374" t="str">
            <v>Lisa Vasilakos</v>
          </cell>
          <cell r="L374">
            <v>0.1</v>
          </cell>
          <cell r="M374">
            <v>5558</v>
          </cell>
          <cell r="N374">
            <v>55572</v>
          </cell>
          <cell r="O374" t="str">
            <v>Theresa Rodford</v>
          </cell>
        </row>
        <row r="375">
          <cell r="A375" t="str">
            <v>C1002330</v>
          </cell>
          <cell r="B375" t="str">
            <v>Central New York Regional Planning &amp; Development Board</v>
          </cell>
          <cell r="C375">
            <v>119804</v>
          </cell>
          <cell r="D375" t="str">
            <v>Town and Village of Hannibal Smart Growth Comprehensive Plan</v>
          </cell>
          <cell r="E375" t="str">
            <v xml:space="preserve">The Town and Village of Hannibal in partnership with the Central New York Regional Planning and Development Board will develop a joint Comprehensive Plan in support of Smart Growth principles. Planning will be informed by a strong public participation process including community visioning, public meetings, workshops, and forums. </v>
          </cell>
          <cell r="F375">
            <v>72000</v>
          </cell>
          <cell r="G375">
            <v>2022</v>
          </cell>
          <cell r="H375" t="str">
            <v>EPF</v>
          </cell>
          <cell r="I375" t="str">
            <v>SGCP</v>
          </cell>
          <cell r="J375" t="str">
            <v>Holly Granat</v>
          </cell>
          <cell r="K375" t="str">
            <v>Stephanie Wojtowicz</v>
          </cell>
          <cell r="L375">
            <v>0.1</v>
          </cell>
          <cell r="M375">
            <v>8000</v>
          </cell>
          <cell r="N375">
            <v>80000</v>
          </cell>
          <cell r="O375" t="str">
            <v>Joe Dawson</v>
          </cell>
        </row>
        <row r="376">
          <cell r="A376" t="str">
            <v>C1002331</v>
          </cell>
          <cell r="B376" t="str">
            <v>Central New York Regional Planning &amp; Development Board</v>
          </cell>
          <cell r="C376">
            <v>119622</v>
          </cell>
          <cell r="D376" t="str">
            <v>Town of Oswego Smart Growth Comprehensive Plan</v>
          </cell>
          <cell r="E376" t="str">
            <v xml:space="preserve">The Town of Oswego in partnership with Central New York Regional Planning and Development Board will complete a Comprehensive Plan in support of Smart Growth principles. Planning will be informed by a strong public participation process including community visioning, public meetings, workshops, and focus groups. </v>
          </cell>
          <cell r="F376">
            <v>72000</v>
          </cell>
          <cell r="G376">
            <v>2022</v>
          </cell>
          <cell r="H376" t="str">
            <v>EPF</v>
          </cell>
          <cell r="I376" t="str">
            <v>SGCP</v>
          </cell>
          <cell r="J376" t="str">
            <v>Jaime Reppert</v>
          </cell>
          <cell r="K376" t="str">
            <v>Barbara Kendall</v>
          </cell>
          <cell r="L376">
            <v>0.1</v>
          </cell>
          <cell r="M376">
            <v>8000</v>
          </cell>
          <cell r="N376">
            <v>80000</v>
          </cell>
          <cell r="O376" t="str">
            <v>Joe Dawson</v>
          </cell>
        </row>
        <row r="377">
          <cell r="A377" t="str">
            <v>C1002334</v>
          </cell>
          <cell r="B377" t="str">
            <v>Chautauqua (T)</v>
          </cell>
          <cell r="C377">
            <v>120931</v>
          </cell>
          <cell r="D377" t="str">
            <v>Town of Chautauqua and Village of Mayville Comprehensive Plan</v>
          </cell>
          <cell r="E377" t="str">
            <v xml:space="preserve">The Town of Chautauqua and Village of Mayville will develop a joint Comprehensive Plan based on Smart Growth principles. The planning process will identify local existing conditions; identify the communities’ shared vision; develop policies, objectives, and action items; identify appropriate locations for desired future land uses; and establish an implementation strategy for the Plan. </v>
          </cell>
          <cell r="F377">
            <v>76500</v>
          </cell>
          <cell r="G377">
            <v>2022</v>
          </cell>
          <cell r="H377" t="str">
            <v>EPF</v>
          </cell>
          <cell r="I377" t="str">
            <v>SGCP</v>
          </cell>
          <cell r="J377" t="str">
            <v>Melissa Keller</v>
          </cell>
          <cell r="K377" t="str">
            <v>Stephanie Wojtowicz</v>
          </cell>
          <cell r="L377">
            <v>0.1</v>
          </cell>
          <cell r="M377">
            <v>8500</v>
          </cell>
          <cell r="N377">
            <v>85000</v>
          </cell>
          <cell r="O377" t="str">
            <v>Joe Dawson</v>
          </cell>
        </row>
        <row r="378">
          <cell r="A378" t="str">
            <v>C1002335</v>
          </cell>
          <cell r="B378" t="str">
            <v>Chesterfield (T)</v>
          </cell>
          <cell r="C378">
            <v>117952</v>
          </cell>
          <cell r="D378" t="str">
            <v>Town of Chesterfield Smart Growth Comprehensive Plan Update</v>
          </cell>
          <cell r="E378" t="str">
            <v>Town of Chesterfield will update its Comprehensive Plan based on Smart Growth principles. The community will be involved in the identification and evaluation of existing conditions, issues and opportunities, and the development of a community vision. The plan will also reflect community goals and include an implementation strategy.</v>
          </cell>
          <cell r="F378">
            <v>63000</v>
          </cell>
          <cell r="G378">
            <v>2022</v>
          </cell>
          <cell r="H378" t="str">
            <v>EPF</v>
          </cell>
          <cell r="I378" t="str">
            <v>SGCP</v>
          </cell>
          <cell r="J378" t="str">
            <v>Lisa Melville</v>
          </cell>
          <cell r="K378" t="str">
            <v>Stephanie Wojtowicz</v>
          </cell>
          <cell r="L378">
            <v>0.1</v>
          </cell>
          <cell r="M378">
            <v>7000</v>
          </cell>
          <cell r="N378">
            <v>70000</v>
          </cell>
          <cell r="O378" t="str">
            <v>Theresa Rodford</v>
          </cell>
        </row>
        <row r="379">
          <cell r="A379" t="str">
            <v>C1002336</v>
          </cell>
          <cell r="B379" t="str">
            <v>Cortland (C)</v>
          </cell>
          <cell r="C379">
            <v>121489</v>
          </cell>
          <cell r="D379" t="str">
            <v>City of Cortland Smart Growth Comprehensive Plan Update</v>
          </cell>
          <cell r="E379" t="str">
            <v>The City of Cortland will update its Comprehensive Plan to include smart growth principles and create a new vision and set of goals for the city's future. This updated plan will be a guide for city officials, residents, and developers to ensure Cortland continues its revitalization efforts for an equitable and responsible future in which residents and visitors alike experience a healthy and sustainable community.</v>
          </cell>
          <cell r="F379">
            <v>90000</v>
          </cell>
          <cell r="G379">
            <v>2022</v>
          </cell>
          <cell r="H379" t="str">
            <v>EPF</v>
          </cell>
          <cell r="I379" t="str">
            <v>SGCP</v>
          </cell>
          <cell r="J379" t="str">
            <v>Lissa D’Aquanni</v>
          </cell>
          <cell r="K379" t="str">
            <v>Stephanie Wojtowicz</v>
          </cell>
          <cell r="L379">
            <v>0.1</v>
          </cell>
          <cell r="M379">
            <v>10000</v>
          </cell>
          <cell r="N379">
            <v>100000</v>
          </cell>
          <cell r="O379" t="str">
            <v>Joe Dawson</v>
          </cell>
        </row>
        <row r="380">
          <cell r="A380" t="str">
            <v>C1002337</v>
          </cell>
          <cell r="B380" t="str">
            <v>Dunkirk (C)</v>
          </cell>
          <cell r="C380">
            <v>119307</v>
          </cell>
          <cell r="D380" t="str">
            <v>City of Dunkirk Zoning Code Update</v>
          </cell>
          <cell r="E380" t="str">
            <v xml:space="preserve">The City of Dunkirk is seeking funding to update its existing zoning code to align with the recently adopted community driven Comprehensive Plan. The intent is to create a form-based code to attract a mix of development types, foster and encourage social diversity and integration, strengthen the City's sense of place, enhance connections and mobility options, and support job creation. </v>
          </cell>
          <cell r="F380">
            <v>74700</v>
          </cell>
          <cell r="G380">
            <v>2022</v>
          </cell>
          <cell r="H380" t="str">
            <v>EPF</v>
          </cell>
          <cell r="I380" t="str">
            <v>SGCP</v>
          </cell>
          <cell r="J380" t="str">
            <v>Ben Bidell</v>
          </cell>
          <cell r="K380" t="str">
            <v>Stephanie Wojtowicz</v>
          </cell>
          <cell r="L380">
            <v>0.1</v>
          </cell>
          <cell r="M380">
            <v>8300</v>
          </cell>
          <cell r="N380">
            <v>83000</v>
          </cell>
          <cell r="O380" t="str">
            <v>Joe Dawson</v>
          </cell>
        </row>
        <row r="381">
          <cell r="A381" t="str">
            <v>C1002339</v>
          </cell>
          <cell r="B381" t="str">
            <v>Essex (T)</v>
          </cell>
          <cell r="C381">
            <v>118111</v>
          </cell>
          <cell r="D381" t="str">
            <v>Town of Essex Comprehensive Plan Update</v>
          </cell>
          <cell r="E381" t="str">
            <v>The Town of Essex will develop a Comprehensive Plan update based on Smart Growth principles. Town residents, local stakeholders, and businesses will be involved in the identification and evaluation of existing local conditions, issues and opportunities, and the development of a community vision. In addition to describing and analyzing local conditions and issues and opportunities, the update to the comprehensive plan will also reflect community goals and include an implementation strategy.</v>
          </cell>
          <cell r="F381">
            <v>67500</v>
          </cell>
          <cell r="G381">
            <v>2022</v>
          </cell>
          <cell r="H381" t="str">
            <v>EPF</v>
          </cell>
          <cell r="I381" t="str">
            <v>SGCP</v>
          </cell>
          <cell r="J381" t="str">
            <v>Lisa Melville</v>
          </cell>
          <cell r="K381" t="str">
            <v>Stephanie Wojtowicz</v>
          </cell>
          <cell r="L381">
            <v>0.1</v>
          </cell>
          <cell r="M381">
            <v>7500</v>
          </cell>
          <cell r="N381">
            <v>75000</v>
          </cell>
          <cell r="O381" t="str">
            <v>Theresa Rodford</v>
          </cell>
        </row>
        <row r="382">
          <cell r="A382" t="str">
            <v>C1002341</v>
          </cell>
          <cell r="B382" t="str">
            <v>Homer (V)</v>
          </cell>
          <cell r="C382">
            <v>121518</v>
          </cell>
          <cell r="D382" t="str">
            <v>Village of Homer Smart Growth Comprehensive Plan Update</v>
          </cell>
          <cell r="E382" t="str">
            <v>The Village of Homer will update the Comprehensive Plan to include smart growth principles and establish a current vision with new goals for the village. This planning process will incorporate an inventory of the current state of affairs and  plan for a sustainable and equitable future for its residents and visitors alike.</v>
          </cell>
          <cell r="F382">
            <v>76500</v>
          </cell>
          <cell r="G382">
            <v>2022</v>
          </cell>
          <cell r="H382" t="str">
            <v>EPF</v>
          </cell>
          <cell r="I382" t="str">
            <v>SGCP</v>
          </cell>
          <cell r="J382" t="str">
            <v>Lissa D’Aquanni</v>
          </cell>
          <cell r="K382" t="str">
            <v>Stephanie Wojtowicz</v>
          </cell>
          <cell r="L382">
            <v>0.1</v>
          </cell>
          <cell r="M382">
            <v>8500</v>
          </cell>
          <cell r="N382">
            <v>85000</v>
          </cell>
          <cell r="O382" t="str">
            <v>Joe Dawson</v>
          </cell>
        </row>
        <row r="383">
          <cell r="A383" t="str">
            <v>C1002342</v>
          </cell>
          <cell r="B383" t="str">
            <v>Horicon (T)</v>
          </cell>
          <cell r="C383">
            <v>119247</v>
          </cell>
          <cell r="D383" t="str">
            <v>Town of Horicon Comprehensive Plan Update</v>
          </cell>
          <cell r="E383" t="str">
            <v>The Town of Horicon and its project partner, the LCLGRPB, will be updating its long-range Comprehensive Plan to improve quality of life and economic opportunity for its residents. The Town will leverage on-going community investments to address economic and demographic trends that are limiting the residential and business ability for prosperity. Public participation is a goal of the planning process to ensure the community engagement.</v>
          </cell>
          <cell r="F383">
            <v>90000</v>
          </cell>
          <cell r="G383">
            <v>2022</v>
          </cell>
          <cell r="H383" t="str">
            <v>EPF</v>
          </cell>
          <cell r="I383" t="str">
            <v>SGCP</v>
          </cell>
          <cell r="J383" t="str">
            <v>April Brun</v>
          </cell>
          <cell r="K383" t="str">
            <v>Lisa Vasilakos</v>
          </cell>
          <cell r="L383">
            <v>0.1</v>
          </cell>
          <cell r="M383">
            <v>10000</v>
          </cell>
          <cell r="N383">
            <v>100000</v>
          </cell>
          <cell r="O383" t="str">
            <v>Theresa Rodford</v>
          </cell>
        </row>
        <row r="384">
          <cell r="A384" t="str">
            <v>C1002343</v>
          </cell>
          <cell r="B384" t="str">
            <v>Johnson City (V)</v>
          </cell>
          <cell r="C384">
            <v>118455</v>
          </cell>
          <cell r="D384" t="str">
            <v>Village of Johnson City Smart Growth Comprehensive Plan</v>
          </cell>
          <cell r="E384" t="str">
            <v xml:space="preserve">The Village of Johnson City will update its Comprehensive Plan to incorporate Smart Growth principles in order to make the community more resilient and improve quality of life. The plan will build upon previous planning initiatives and significant recent redevelopment projects. The plan will also include a gap analysis, vulnerability assessment, review of existing conditions, and community surveys and focus groups. </v>
          </cell>
          <cell r="F384">
            <v>90000</v>
          </cell>
          <cell r="G384">
            <v>2022</v>
          </cell>
          <cell r="H384" t="str">
            <v>EPF</v>
          </cell>
          <cell r="I384" t="str">
            <v>SGCP</v>
          </cell>
          <cell r="J384" t="str">
            <v>Julie Sweet</v>
          </cell>
          <cell r="K384" t="str">
            <v>Stephanie Wojtowicz</v>
          </cell>
          <cell r="L384">
            <v>0.1</v>
          </cell>
          <cell r="M384">
            <v>10000</v>
          </cell>
          <cell r="N384">
            <v>100000</v>
          </cell>
          <cell r="O384" t="str">
            <v>Theresa Rodford</v>
          </cell>
        </row>
        <row r="385">
          <cell r="A385" t="str">
            <v>C1002344</v>
          </cell>
          <cell r="B385" t="str">
            <v>Lackawanna (C)</v>
          </cell>
          <cell r="C385">
            <v>118989</v>
          </cell>
          <cell r="D385" t="str">
            <v>City of Lackawanna Zoning Code Update</v>
          </cell>
          <cell r="E385" t="str">
            <v xml:space="preserve">The City of Lackawanna will update its zoning code to achieve the vision articulated in its 2016 Comprehensive Plan Update, LWRP, and BOA, which were each developed around Smart Growth principles. Land use regulations will be aligned with the community’s vision through a process that is grounded in Smart Growth and broadly supported by the community. </v>
          </cell>
          <cell r="F385">
            <v>90000</v>
          </cell>
          <cell r="G385">
            <v>2022</v>
          </cell>
          <cell r="H385" t="str">
            <v>EPF</v>
          </cell>
          <cell r="I385" t="str">
            <v>SGCP</v>
          </cell>
          <cell r="J385" t="str">
            <v>Valeria Ivan</v>
          </cell>
          <cell r="K385" t="str">
            <v>Amy DeGaetano</v>
          </cell>
          <cell r="L385">
            <v>0.1</v>
          </cell>
          <cell r="M385">
            <v>10000</v>
          </cell>
          <cell r="N385">
            <v>100000</v>
          </cell>
          <cell r="O385" t="str">
            <v>Joe Dawson</v>
          </cell>
        </row>
        <row r="386">
          <cell r="A386" t="str">
            <v>C1002345</v>
          </cell>
          <cell r="B386" t="str">
            <v>Lewis (Co)</v>
          </cell>
          <cell r="C386">
            <v>118373</v>
          </cell>
          <cell r="D386" t="str">
            <v xml:space="preserve">Town of Watson Zoning Code Update </v>
          </cell>
          <cell r="E386" t="str">
            <v>The Town of Watson, in collaboration with Lewis County, will update their zoning regulations. The updated zoning will be guided by Smart Growth Principles which will encourage aspects such as efficient land use, well-planned spaces, and sense of place. Updating the zoning will help the Town implement their recently adopted Comprehensive Plan.</v>
          </cell>
          <cell r="F386">
            <v>90000</v>
          </cell>
          <cell r="G386">
            <v>2022</v>
          </cell>
          <cell r="H386" t="str">
            <v>EPF</v>
          </cell>
          <cell r="I386" t="str">
            <v>SGCP</v>
          </cell>
          <cell r="J386" t="str">
            <v>Kylie Peck</v>
          </cell>
          <cell r="K386" t="str">
            <v>Stephanie Wojtowicz</v>
          </cell>
          <cell r="L386">
            <v>0.1</v>
          </cell>
          <cell r="M386">
            <v>10000</v>
          </cell>
          <cell r="N386">
            <v>100000</v>
          </cell>
          <cell r="O386" t="str">
            <v>Theresa Rodford</v>
          </cell>
        </row>
        <row r="387">
          <cell r="A387" t="str">
            <v>C1002347</v>
          </cell>
          <cell r="B387" t="str">
            <v>North Elba (T)</v>
          </cell>
          <cell r="C387">
            <v>118815</v>
          </cell>
          <cell r="D387" t="str">
            <v>Town of North Elba and the Village of Lake Placid Comprehensive Plan Update</v>
          </cell>
          <cell r="E387" t="str">
            <v>The Town of North Elba and the Village of Lake Placid will update the Town and Village Joint Comprehensive Plan. The plan will create a unified community vision and provide solution-oriented approaches to community challenges and opportunities that will inform planning decisions for 5-10 years. This Plan will include a robust public involvement process that fosters collaboration and innovation.</v>
          </cell>
          <cell r="F387">
            <v>98916</v>
          </cell>
          <cell r="G387">
            <v>2022</v>
          </cell>
          <cell r="H387" t="str">
            <v>EPF</v>
          </cell>
          <cell r="I387" t="str">
            <v>SGCP</v>
          </cell>
          <cell r="J387" t="str">
            <v>Kylie Peck</v>
          </cell>
          <cell r="K387" t="str">
            <v>Stephanie Wojtowicz</v>
          </cell>
          <cell r="L387">
            <v>0.1</v>
          </cell>
          <cell r="M387">
            <v>10991</v>
          </cell>
          <cell r="N387">
            <v>109907</v>
          </cell>
          <cell r="O387" t="str">
            <v>Theresa Rodford</v>
          </cell>
        </row>
        <row r="388">
          <cell r="A388" t="str">
            <v>C1002348</v>
          </cell>
          <cell r="B388" t="str">
            <v>North Tonawanda (C)</v>
          </cell>
          <cell r="C388">
            <v>117896</v>
          </cell>
          <cell r="D388" t="str">
            <v>City of North Tonawanda Smart Growth Comprehensive Plan Update</v>
          </cell>
          <cell r="E388" t="str">
            <v xml:space="preserve">The City of North Tonawanda will update its Comprehensive Plan by incorporating Smart Growth principles and developing new strategies to address community and economic development, housing, health and well-being, equity and inclusion, energy, and the environment. The plan will guide long-term growth and development. </v>
          </cell>
          <cell r="F388">
            <v>100000</v>
          </cell>
          <cell r="G388">
            <v>2022</v>
          </cell>
          <cell r="H388" t="str">
            <v>EPF</v>
          </cell>
          <cell r="I388" t="str">
            <v>SGCP</v>
          </cell>
          <cell r="J388" t="str">
            <v>Valeria Ivan</v>
          </cell>
          <cell r="K388" t="str">
            <v>Amy DeGaetano</v>
          </cell>
          <cell r="L388">
            <v>0.1</v>
          </cell>
          <cell r="M388">
            <v>11112</v>
          </cell>
          <cell r="N388">
            <v>111112</v>
          </cell>
          <cell r="O388" t="str">
            <v>Joe Dawson</v>
          </cell>
        </row>
        <row r="389">
          <cell r="A389" t="str">
            <v>C1002349</v>
          </cell>
          <cell r="B389" t="str">
            <v>Northport (V)</v>
          </cell>
          <cell r="C389">
            <v>120484</v>
          </cell>
          <cell r="D389" t="str">
            <v>Village of Northport Comprehensive Smart Growth Plan Update</v>
          </cell>
          <cell r="E389" t="str">
            <v>The Village of Northport will update the Village's Comprehensive Plan to support smart growth principles. The plan will reflect the community’s vision and goals for future development, preservation of historic and waterfront resources, and climate change adaptation.</v>
          </cell>
          <cell r="F389">
            <v>90000</v>
          </cell>
          <cell r="G389">
            <v>2022</v>
          </cell>
          <cell r="H389" t="str">
            <v>EPF</v>
          </cell>
          <cell r="I389" t="str">
            <v>SGCP</v>
          </cell>
          <cell r="J389" t="str">
            <v>Kevin Garrett</v>
          </cell>
          <cell r="K389" t="str">
            <v>Stephanie Wojtowicz</v>
          </cell>
          <cell r="L389">
            <v>0.1</v>
          </cell>
          <cell r="M389">
            <v>10000</v>
          </cell>
          <cell r="N389">
            <v>100000</v>
          </cell>
          <cell r="O389" t="str">
            <v>Theresa Rodford</v>
          </cell>
        </row>
        <row r="390">
          <cell r="A390" t="str">
            <v>C1002350</v>
          </cell>
          <cell r="B390" t="str">
            <v>Olive (T)</v>
          </cell>
          <cell r="C390">
            <v>119170</v>
          </cell>
          <cell r="D390" t="str">
            <v>Town of Olive Smart Growth Comprehensive Plan</v>
          </cell>
          <cell r="E390" t="str">
            <v xml:space="preserve">The Town of Olive will develop a Comprehensive Plan based on Smart Growth principles. The plan will included identified goals, including diverse and affordable housing options as well as protection of rural quality.  The final comprehensive plan will include a land use plan, concept designs for the hamlets, analyses of specific initiatives, and a detailed implementation plan to address priority issues.  </v>
          </cell>
          <cell r="F390">
            <v>54000</v>
          </cell>
          <cell r="G390">
            <v>2022</v>
          </cell>
          <cell r="H390" t="str">
            <v>EPF</v>
          </cell>
          <cell r="I390" t="str">
            <v>SGCP</v>
          </cell>
          <cell r="J390" t="str">
            <v>Lisa Melville</v>
          </cell>
          <cell r="K390" t="str">
            <v>Stephanie Wojtowicz</v>
          </cell>
          <cell r="L390">
            <v>0.1</v>
          </cell>
          <cell r="M390">
            <v>6000</v>
          </cell>
          <cell r="N390">
            <v>60000</v>
          </cell>
          <cell r="O390" t="str">
            <v>Theresa Rodford</v>
          </cell>
        </row>
        <row r="391">
          <cell r="A391" t="str">
            <v>C1002351</v>
          </cell>
          <cell r="B391" t="str">
            <v>Oneida (C)</v>
          </cell>
          <cell r="C391">
            <v>116994</v>
          </cell>
          <cell r="D391" t="str">
            <v>City of Oneida Smart Growth Comprehensive Plan Update</v>
          </cell>
          <cell r="E391" t="str">
            <v xml:space="preserve">The City of Oneida will update its Comprehensive Plan with Smart Growth Principles. The plan  will establish goals for mixed-use development, green infrastructure, green energy, multi-modal transportation planning, agricultural land preservation and housing policies. These updates will increase the City's vibrancy and walkability, as well as its environmental and economic resiliency. </v>
          </cell>
          <cell r="F391">
            <v>63000</v>
          </cell>
          <cell r="G391">
            <v>2022</v>
          </cell>
          <cell r="H391" t="str">
            <v>EPF</v>
          </cell>
          <cell r="I391" t="str">
            <v>SGCP</v>
          </cell>
          <cell r="J391" t="str">
            <v>Lissa D’Aquanni</v>
          </cell>
          <cell r="K391" t="str">
            <v>Stephanie Wojtowicz</v>
          </cell>
          <cell r="L391">
            <v>0.1</v>
          </cell>
          <cell r="M391">
            <v>7000</v>
          </cell>
          <cell r="N391">
            <v>70000</v>
          </cell>
          <cell r="O391" t="str">
            <v>Joe Dawson</v>
          </cell>
        </row>
        <row r="392">
          <cell r="A392" t="str">
            <v>C1002353</v>
          </cell>
          <cell r="B392" t="str">
            <v>Pawling (V)</v>
          </cell>
          <cell r="C392">
            <v>119056</v>
          </cell>
          <cell r="D392" t="str">
            <v>Village of Pawling Smart Growth Comprehensive Plan Update</v>
          </cell>
          <cell r="E392" t="str">
            <v xml:space="preserve">The Village of Pawling will be updating their Comprehensive Plan to incorporate Smart Growth principles. The update will focus on the development of shared community vision, goals, and policies and legal justification regarding its future and future zoning regulations. Topics to be addressed include: vitality; development and open spaces; community facilities, services, and infrastructure; and key community values. </v>
          </cell>
          <cell r="F392">
            <v>100000</v>
          </cell>
          <cell r="G392">
            <v>2022</v>
          </cell>
          <cell r="H392" t="str">
            <v>EPF</v>
          </cell>
          <cell r="I392" t="str">
            <v>SGCP</v>
          </cell>
          <cell r="J392" t="str">
            <v>Lisa Melville</v>
          </cell>
          <cell r="K392" t="str">
            <v>Stephanie Wojtowicz</v>
          </cell>
          <cell r="L392">
            <v>0.1</v>
          </cell>
          <cell r="M392">
            <v>11112</v>
          </cell>
          <cell r="N392">
            <v>111112</v>
          </cell>
          <cell r="O392" t="str">
            <v>Theresa Rodford</v>
          </cell>
        </row>
        <row r="393">
          <cell r="A393" t="str">
            <v>C1002354</v>
          </cell>
          <cell r="B393" t="str">
            <v>Peekskill (C)</v>
          </cell>
          <cell r="C393">
            <v>121211</v>
          </cell>
          <cell r="D393" t="str">
            <v>City of Peekskill Smart Growth Comprehensive Plan Update</v>
          </cell>
          <cell r="E393" t="str">
            <v>The City of Peekskill will update the current Comprehensive Plan to incorporate smart growth principles. The plan will aim to support redevelopment and revitalization of its commercial corridor, enhance physical and visual public waterfront access opportunities.  The plan will also aim to protect the neighborhoods, community character and quality of life for residents.</v>
          </cell>
          <cell r="F393">
            <v>90000</v>
          </cell>
          <cell r="G393">
            <v>2022</v>
          </cell>
          <cell r="H393" t="str">
            <v>EPF</v>
          </cell>
          <cell r="I393" t="str">
            <v>SGCP</v>
          </cell>
          <cell r="J393" t="str">
            <v>Susan Landfried</v>
          </cell>
          <cell r="K393" t="str">
            <v>Stephanie Wojtowicz</v>
          </cell>
          <cell r="L393">
            <v>0.1</v>
          </cell>
          <cell r="M393">
            <v>10000</v>
          </cell>
          <cell r="N393">
            <v>100000</v>
          </cell>
          <cell r="O393" t="str">
            <v>Theresa Rodford</v>
          </cell>
        </row>
        <row r="394">
          <cell r="A394" t="str">
            <v>C1002357</v>
          </cell>
          <cell r="B394" t="str">
            <v>Tonawanda (C)</v>
          </cell>
          <cell r="C394">
            <v>119166</v>
          </cell>
          <cell r="D394" t="str">
            <v>City of Tonawanda Zoning Code Update</v>
          </cell>
          <cell r="E394" t="str">
            <v xml:space="preserve">The City of Tonawanda update its zoning to form-based code to support smart growth principles and its recently updated Comprehensive Plan.  This update will allow Tonawanda to articulate its City-wide vision and goals for land use, encourage adaptive and mixed-use development, provide a mix of housing opportunities, promote clean energy, and protect the environment. </v>
          </cell>
          <cell r="F394">
            <v>90000</v>
          </cell>
          <cell r="G394">
            <v>2022</v>
          </cell>
          <cell r="H394" t="str">
            <v>EPF</v>
          </cell>
          <cell r="I394" t="str">
            <v>SGCP</v>
          </cell>
          <cell r="J394" t="str">
            <v>Ben Bidell</v>
          </cell>
          <cell r="K394" t="str">
            <v>Stephanie Wojtowicz</v>
          </cell>
          <cell r="L394">
            <v>0.1</v>
          </cell>
          <cell r="M394">
            <v>10000</v>
          </cell>
          <cell r="N394">
            <v>100000</v>
          </cell>
          <cell r="O394" t="str">
            <v>Joe Dawson</v>
          </cell>
        </row>
        <row r="395">
          <cell r="A395" t="str">
            <v>C1002358</v>
          </cell>
          <cell r="B395" t="str">
            <v>Webster (T)</v>
          </cell>
          <cell r="C395">
            <v>120152</v>
          </cell>
          <cell r="D395" t="str">
            <v>Town of Webster Smart Growth Comprehensive Plan Update</v>
          </cell>
          <cell r="E395" t="str">
            <v>The Town of Webster, along with Webster Economic Development Alliance is embarking on a new Comprehensive Planning process to establish a community-based vision for land use and development, including the protection and enhancement of natural
resources that will guide future growth in a thoughtful, sustainable manner over the next 10 years. The plan will integrate smart growth principles that support mixed use development to improve housing choice and expand mobility options for area residents.</v>
          </cell>
          <cell r="F395">
            <v>100000</v>
          </cell>
          <cell r="G395">
            <v>2022</v>
          </cell>
          <cell r="H395" t="str">
            <v>EPF</v>
          </cell>
          <cell r="I395" t="str">
            <v>SGCP</v>
          </cell>
          <cell r="J395" t="str">
            <v>Melissa Keller</v>
          </cell>
          <cell r="K395" t="str">
            <v>Stephanie Wojtowicz</v>
          </cell>
          <cell r="L395">
            <v>0.1</v>
          </cell>
          <cell r="M395">
            <v>11112</v>
          </cell>
          <cell r="N395">
            <v>111112</v>
          </cell>
          <cell r="O395" t="str">
            <v>Joe Dawson</v>
          </cell>
        </row>
        <row r="396">
          <cell r="A396" t="str">
            <v>C1002359</v>
          </cell>
          <cell r="B396" t="str">
            <v>Windham (T)</v>
          </cell>
          <cell r="C396">
            <v>120420</v>
          </cell>
          <cell r="D396" t="str">
            <v>Town of Windham Smart Growth Zoning</v>
          </cell>
          <cell r="E396" t="str">
            <v xml:space="preserve">The Town of Windham  will adopt new zoning regulations that implement a key recommendation of their 2022 Comprehensive Plan.  The zoning will achieve Smart Growth by concentrating new development in hamlet areas, encourage compact and walkable communities, and protecting valuable scenic vistas and natural resources.  </v>
          </cell>
          <cell r="F396">
            <v>72000</v>
          </cell>
          <cell r="G396">
            <v>2022</v>
          </cell>
          <cell r="H396" t="str">
            <v>EPF</v>
          </cell>
          <cell r="I396" t="str">
            <v>SGCP</v>
          </cell>
          <cell r="J396" t="str">
            <v>Lisa Melville</v>
          </cell>
          <cell r="K396" t="str">
            <v>Stephanie Wojtowicz</v>
          </cell>
          <cell r="L396">
            <v>0.1</v>
          </cell>
          <cell r="M396">
            <v>8000</v>
          </cell>
          <cell r="N396">
            <v>80000</v>
          </cell>
          <cell r="O396" t="str">
            <v>Theresa Rodford</v>
          </cell>
        </row>
        <row r="397">
          <cell r="A397" t="str">
            <v>C1002362</v>
          </cell>
          <cell r="B397" t="str">
            <v>Riverhead (T)</v>
          </cell>
          <cell r="C397">
            <v>120612</v>
          </cell>
          <cell r="D397" t="str">
            <v>Town of Riverhead Downtown Riverfront Amphitheater</v>
          </cell>
          <cell r="E397" t="str">
            <v xml:space="preserve">The Town of Riverhead intends to complete BOA predevelopment activities for the planning, design and engineering of an amphitheatre along the Peconic River and adjacent to the planned town square project.  The amphitheater will create performance space and address flood mitigation for downtown. The venue will increase activity and tourism on the riverfront and further the economic revitalization of downtown Riverhead. </v>
          </cell>
          <cell r="F397">
            <v>200000</v>
          </cell>
          <cell r="G397">
            <v>2022</v>
          </cell>
          <cell r="H397" t="str">
            <v>EPF</v>
          </cell>
          <cell r="I397" t="str">
            <v>BOA</v>
          </cell>
          <cell r="J397" t="str">
            <v>Jeannette Rausch</v>
          </cell>
          <cell r="K397" t="str">
            <v>David Ashton</v>
          </cell>
          <cell r="L397">
            <v>0.1</v>
          </cell>
          <cell r="M397">
            <v>22223</v>
          </cell>
          <cell r="N397">
            <v>222223</v>
          </cell>
          <cell r="O397" t="str">
            <v>Theresa Rodford</v>
          </cell>
        </row>
        <row r="398">
          <cell r="A398" t="str">
            <v>C1002406</v>
          </cell>
          <cell r="B398" t="str">
            <v>Amityville (V)</v>
          </cell>
          <cell r="C398" t="str">
            <v>n/a</v>
          </cell>
          <cell r="D398" t="str">
            <v>Complete Streets, LIRR Connections and Wayfinding</v>
          </cell>
          <cell r="E398"/>
          <cell r="F398">
            <v>6424000</v>
          </cell>
          <cell r="G398">
            <v>2021</v>
          </cell>
          <cell r="H398" t="str">
            <v>DRI</v>
          </cell>
          <cell r="I398"/>
          <cell r="J398" t="str">
            <v>Jeannette Rausch</v>
          </cell>
          <cell r="K398" t="str">
            <v>Amanda Bearcroft</v>
          </cell>
          <cell r="L398">
            <v>0</v>
          </cell>
          <cell r="M398">
            <v>0</v>
          </cell>
          <cell r="N398">
            <v>6424000</v>
          </cell>
          <cell r="O398" t="str">
            <v>Daniella Richards</v>
          </cell>
        </row>
        <row r="399">
          <cell r="A399" t="str">
            <v>C1002407</v>
          </cell>
          <cell r="B399" t="str">
            <v>Buffalo (C)</v>
          </cell>
          <cell r="C399" t="str">
            <v>n/a</v>
          </cell>
          <cell r="D399" t="str">
            <v>Improve the Pedestrian Experience</v>
          </cell>
          <cell r="E399"/>
          <cell r="F399">
            <v>1776850</v>
          </cell>
          <cell r="G399">
            <v>2021</v>
          </cell>
          <cell r="H399" t="str">
            <v>DRI</v>
          </cell>
          <cell r="I399"/>
          <cell r="J399" t="str">
            <v>Ben Bidell</v>
          </cell>
          <cell r="K399" t="str">
            <v>Amanda Bearcroft</v>
          </cell>
          <cell r="L399">
            <v>0</v>
          </cell>
          <cell r="M399">
            <v>0</v>
          </cell>
          <cell r="N399">
            <v>1776850</v>
          </cell>
          <cell r="O399" t="str">
            <v>Kazim Jafri</v>
          </cell>
        </row>
        <row r="400">
          <cell r="A400" t="str">
            <v>C1002408</v>
          </cell>
          <cell r="B400" t="str">
            <v>Lt. Col. Matt Urban Human Services Center of Western New York</v>
          </cell>
          <cell r="C400" t="str">
            <v>n/a</v>
          </cell>
          <cell r="D400" t="str">
            <v>Improve Matt Urban Center for Afterschool and Performance Space</v>
          </cell>
          <cell r="E400"/>
          <cell r="F400">
            <v>290000</v>
          </cell>
          <cell r="G400">
            <v>2021</v>
          </cell>
          <cell r="H400" t="str">
            <v>DRI</v>
          </cell>
          <cell r="I400"/>
          <cell r="J400" t="str">
            <v>Ginger Ursitti</v>
          </cell>
          <cell r="K400" t="str">
            <v>Amanda Bearcroft</v>
          </cell>
          <cell r="L400">
            <v>0</v>
          </cell>
          <cell r="M400">
            <v>0</v>
          </cell>
          <cell r="N400">
            <v>290000</v>
          </cell>
          <cell r="O400" t="str">
            <v>Kazim Jafri</v>
          </cell>
        </row>
        <row r="401">
          <cell r="A401" t="str">
            <v>C1002409</v>
          </cell>
          <cell r="B401" t="str">
            <v>Open Space Institute Land Trust</v>
          </cell>
          <cell r="C401" t="str">
            <v>n/a</v>
          </cell>
          <cell r="D401" t="str">
            <v>Revitalize Sears Paderewski Park</v>
          </cell>
          <cell r="E401"/>
          <cell r="F401">
            <v>630000</v>
          </cell>
          <cell r="G401">
            <v>2021</v>
          </cell>
          <cell r="H401" t="str">
            <v>DRI</v>
          </cell>
          <cell r="I401"/>
          <cell r="J401" t="str">
            <v>Ben Bidell</v>
          </cell>
          <cell r="K401" t="str">
            <v>Amanda Bearcroft</v>
          </cell>
          <cell r="L401">
            <v>0</v>
          </cell>
          <cell r="M401">
            <v>0</v>
          </cell>
          <cell r="N401">
            <v>630000</v>
          </cell>
          <cell r="O401" t="str">
            <v>Kazim Jafri</v>
          </cell>
        </row>
        <row r="402">
          <cell r="A402" t="str">
            <v>C1002410</v>
          </cell>
          <cell r="B402" t="str">
            <v>New York (C)</v>
          </cell>
          <cell r="C402" t="str">
            <v>n/a</v>
          </cell>
          <cell r="D402" t="str">
            <v>Beautify the Park Row Connection to Chinatown</v>
          </cell>
          <cell r="E402"/>
          <cell r="F402">
            <v>4000000</v>
          </cell>
          <cell r="G402">
            <v>2021</v>
          </cell>
          <cell r="H402" t="str">
            <v>DRI</v>
          </cell>
          <cell r="I402"/>
          <cell r="J402" t="str">
            <v>Jeannette Rausch</v>
          </cell>
          <cell r="K402" t="str">
            <v>Amanda Bearcroft</v>
          </cell>
          <cell r="L402">
            <v>0</v>
          </cell>
          <cell r="M402">
            <v>0</v>
          </cell>
          <cell r="N402">
            <v>4000000</v>
          </cell>
          <cell r="O402" t="str">
            <v>Daniella Richards</v>
          </cell>
        </row>
        <row r="403">
          <cell r="A403" t="str">
            <v>C1002411</v>
          </cell>
          <cell r="B403" t="str">
            <v>New York (C)</v>
          </cell>
          <cell r="C403" t="str">
            <v>n/a</v>
          </cell>
          <cell r="D403" t="str">
            <v>Renovate Kimlau Square</v>
          </cell>
          <cell r="E403"/>
          <cell r="F403">
            <v>5000000</v>
          </cell>
          <cell r="G403">
            <v>2021</v>
          </cell>
          <cell r="H403" t="str">
            <v>DRI</v>
          </cell>
          <cell r="I403"/>
          <cell r="J403" t="str">
            <v>Jeannette Rausch</v>
          </cell>
          <cell r="K403" t="str">
            <v>Amanda Bearcroft</v>
          </cell>
          <cell r="L403">
            <v>0</v>
          </cell>
          <cell r="M403">
            <v>0</v>
          </cell>
          <cell r="N403">
            <v>5000000</v>
          </cell>
          <cell r="O403" t="str">
            <v>Daniella Richards</v>
          </cell>
        </row>
        <row r="404">
          <cell r="A404" t="str">
            <v>C1002412</v>
          </cell>
          <cell r="B404" t="str">
            <v>New York (C)</v>
          </cell>
          <cell r="C404" t="str">
            <v>n/a</v>
          </cell>
          <cell r="D404" t="str">
            <v>Upgrade a Section of Sara D. Roosevelt Park</v>
          </cell>
          <cell r="E404"/>
          <cell r="F404">
            <v>3285000</v>
          </cell>
          <cell r="G404">
            <v>2021</v>
          </cell>
          <cell r="H404" t="str">
            <v>DRI</v>
          </cell>
          <cell r="I404"/>
          <cell r="J404" t="str">
            <v>Jeannette Rausch</v>
          </cell>
          <cell r="K404" t="str">
            <v>Amanda Bearcroft</v>
          </cell>
          <cell r="L404">
            <v>0</v>
          </cell>
          <cell r="M404">
            <v>0</v>
          </cell>
          <cell r="N404">
            <v>3285000</v>
          </cell>
          <cell r="O404" t="str">
            <v>Daniella Richards</v>
          </cell>
        </row>
        <row r="405">
          <cell r="A405" t="str">
            <v>C1002413</v>
          </cell>
          <cell r="B405" t="str">
            <v>NYC Economic Development Corporation</v>
          </cell>
          <cell r="C405" t="str">
            <v>n/a</v>
          </cell>
          <cell r="D405" t="str">
            <v>Create a Chinatown Welcome Arch/Gateway</v>
          </cell>
          <cell r="E405"/>
          <cell r="F405">
            <v>2500000</v>
          </cell>
          <cell r="G405">
            <v>2021</v>
          </cell>
          <cell r="H405" t="str">
            <v>DRI</v>
          </cell>
          <cell r="I405"/>
          <cell r="J405" t="str">
            <v>Jeannette Rausch</v>
          </cell>
          <cell r="K405" t="str">
            <v>Amanda Bearcroft</v>
          </cell>
          <cell r="L405">
            <v>0</v>
          </cell>
          <cell r="M405">
            <v>0</v>
          </cell>
          <cell r="N405">
            <v>2500000</v>
          </cell>
          <cell r="O405" t="str">
            <v>Daniella Richards</v>
          </cell>
        </row>
        <row r="406">
          <cell r="A406" t="str">
            <v>C1002414</v>
          </cell>
          <cell r="B406" t="str">
            <v>Murals for Good</v>
          </cell>
          <cell r="C406" t="str">
            <v>n/a</v>
          </cell>
          <cell r="D406" t="str">
            <v>Install Murals &amp; Light Projection Art Throughout Chinatown</v>
          </cell>
          <cell r="E406"/>
          <cell r="F406">
            <v>924000</v>
          </cell>
          <cell r="G406">
            <v>2021</v>
          </cell>
          <cell r="H406" t="str">
            <v>DRI</v>
          </cell>
          <cell r="I406"/>
          <cell r="J406" t="str">
            <v>Jeannette Rausch</v>
          </cell>
          <cell r="K406" t="str">
            <v>Amanda Bearcroft</v>
          </cell>
          <cell r="L406">
            <v>0</v>
          </cell>
          <cell r="M406">
            <v>0</v>
          </cell>
          <cell r="N406">
            <v>924000</v>
          </cell>
          <cell r="O406" t="str">
            <v>Daniella Richards</v>
          </cell>
        </row>
        <row r="407">
          <cell r="A407" t="str">
            <v>C1002415</v>
          </cell>
          <cell r="B407" t="str">
            <v>Chinatown Partnership</v>
          </cell>
          <cell r="C407" t="str">
            <v>n/a</v>
          </cell>
          <cell r="D407" t="str">
            <v>Expand Light Up Chinatown Street Lanterns</v>
          </cell>
          <cell r="E407"/>
          <cell r="F407">
            <v>689000</v>
          </cell>
          <cell r="G407">
            <v>2021</v>
          </cell>
          <cell r="H407" t="str">
            <v>DRI</v>
          </cell>
          <cell r="I407"/>
          <cell r="J407" t="str">
            <v>Jeannette Rausch</v>
          </cell>
          <cell r="K407" t="str">
            <v>Amanda Bearcroft</v>
          </cell>
          <cell r="L407">
            <v>0</v>
          </cell>
          <cell r="M407">
            <v>0</v>
          </cell>
          <cell r="N407">
            <v>689000</v>
          </cell>
          <cell r="O407" t="str">
            <v>Daniella Richards</v>
          </cell>
        </row>
        <row r="408">
          <cell r="A408" t="str">
            <v>C1002416</v>
          </cell>
          <cell r="B408" t="str">
            <v>Endicott (V)</v>
          </cell>
          <cell r="C408" t="str">
            <v>n/a</v>
          </cell>
          <cell r="D408" t="str">
            <v>Improve Connectivity Throughout the Downtown for Pedestrians and Bicyclists</v>
          </cell>
          <cell r="E408"/>
          <cell r="F408">
            <v>3156000</v>
          </cell>
          <cell r="G408">
            <v>2021</v>
          </cell>
          <cell r="H408" t="str">
            <v>DRI</v>
          </cell>
          <cell r="I408"/>
          <cell r="J408" t="str">
            <v>Julie Sweet</v>
          </cell>
          <cell r="K408" t="str">
            <v>Amanda Bearcroft</v>
          </cell>
          <cell r="L408">
            <v>0</v>
          </cell>
          <cell r="M408">
            <v>0</v>
          </cell>
          <cell r="N408">
            <v>3156000</v>
          </cell>
          <cell r="O408" t="str">
            <v>Meg Bowers</v>
          </cell>
        </row>
        <row r="409">
          <cell r="A409" t="str">
            <v>C1002417</v>
          </cell>
          <cell r="B409" t="str">
            <v>Southern Tier Community Center</v>
          </cell>
          <cell r="C409" t="str">
            <v>n/a</v>
          </cell>
          <cell r="D409" t="str">
            <v>Revitalize the Southern Tier Community Center</v>
          </cell>
          <cell r="E409"/>
          <cell r="F409">
            <v>1141000</v>
          </cell>
          <cell r="G409">
            <v>2021</v>
          </cell>
          <cell r="H409" t="str">
            <v>DRI</v>
          </cell>
          <cell r="I409"/>
          <cell r="J409" t="str">
            <v>Julie Sweet</v>
          </cell>
          <cell r="K409" t="str">
            <v>Amanda Bearcroft</v>
          </cell>
          <cell r="L409">
            <v>0</v>
          </cell>
          <cell r="M409">
            <v>0</v>
          </cell>
          <cell r="N409">
            <v>1141000</v>
          </cell>
          <cell r="O409" t="str">
            <v>Meg Bowers</v>
          </cell>
        </row>
        <row r="410">
          <cell r="A410" t="str">
            <v>C1002418</v>
          </cell>
          <cell r="B410" t="str">
            <v>Gloversville (C)</v>
          </cell>
          <cell r="C410" t="str">
            <v>n/a</v>
          </cell>
          <cell r="D410" t="str">
            <v>Downtown Gloversville Public Spaces Project</v>
          </cell>
          <cell r="E410"/>
          <cell r="F410">
            <v>2050000</v>
          </cell>
          <cell r="G410">
            <v>2021</v>
          </cell>
          <cell r="H410" t="str">
            <v>DRI</v>
          </cell>
          <cell r="I410"/>
          <cell r="J410" t="str">
            <v>Danny Lapin</v>
          </cell>
          <cell r="K410" t="str">
            <v>Amanda Bearcroft</v>
          </cell>
          <cell r="L410">
            <v>0</v>
          </cell>
          <cell r="M410">
            <v>0</v>
          </cell>
          <cell r="N410">
            <v>2050000</v>
          </cell>
          <cell r="O410" t="str">
            <v>Meg Bowers</v>
          </cell>
        </row>
        <row r="411">
          <cell r="A411" t="str">
            <v>C1002419</v>
          </cell>
          <cell r="B411" t="str">
            <v>Gloversville (C)</v>
          </cell>
          <cell r="C411" t="str">
            <v>n/a</v>
          </cell>
          <cell r="D411" t="str">
            <v>Improve Streetscapes and Connectivity</v>
          </cell>
          <cell r="E411"/>
          <cell r="F411">
            <v>441000</v>
          </cell>
          <cell r="G411">
            <v>2021</v>
          </cell>
          <cell r="H411" t="str">
            <v>DRI</v>
          </cell>
          <cell r="I411"/>
          <cell r="J411" t="str">
            <v>Danny Lapin</v>
          </cell>
          <cell r="K411" t="str">
            <v>Amanda Bearcroft</v>
          </cell>
          <cell r="L411">
            <v>0</v>
          </cell>
          <cell r="M411">
            <v>0</v>
          </cell>
          <cell r="N411">
            <v>441000</v>
          </cell>
          <cell r="O411" t="str">
            <v>Meg Bowers</v>
          </cell>
        </row>
        <row r="412">
          <cell r="A412" t="str">
            <v>C1002420</v>
          </cell>
          <cell r="B412" t="str">
            <v>Haverstraw (V)</v>
          </cell>
          <cell r="C412" t="str">
            <v>n/a</v>
          </cell>
          <cell r="D412" t="str">
            <v>Extend Public Trail and Stabilize Shoreline to Support Reuse of the Chair Factory Site</v>
          </cell>
          <cell r="E412"/>
          <cell r="F412">
            <v>4000000</v>
          </cell>
          <cell r="G412">
            <v>2021</v>
          </cell>
          <cell r="H412" t="str">
            <v>DRI</v>
          </cell>
          <cell r="I412"/>
          <cell r="J412" t="str">
            <v>Susan Landfried</v>
          </cell>
          <cell r="K412" t="str">
            <v>Amanda Bearcroft</v>
          </cell>
          <cell r="L412">
            <v>0</v>
          </cell>
          <cell r="M412">
            <v>0</v>
          </cell>
          <cell r="N412">
            <v>4000000</v>
          </cell>
          <cell r="O412" t="str">
            <v>Daniella Richards</v>
          </cell>
        </row>
        <row r="413">
          <cell r="A413" t="str">
            <v>C1002421</v>
          </cell>
          <cell r="B413" t="str">
            <v>Haverstraw (V)</v>
          </cell>
          <cell r="C413" t="str">
            <v>n/a</v>
          </cell>
          <cell r="D413" t="str">
            <v>Enhance the Village's Outdoor Recreation Area</v>
          </cell>
          <cell r="E413"/>
          <cell r="F413">
            <v>400000</v>
          </cell>
          <cell r="G413">
            <v>2021</v>
          </cell>
          <cell r="H413" t="str">
            <v>DRI</v>
          </cell>
          <cell r="I413"/>
          <cell r="J413" t="str">
            <v>Susan Landfried</v>
          </cell>
          <cell r="K413" t="str">
            <v>Amanda Bearcroft</v>
          </cell>
          <cell r="L413">
            <v>0</v>
          </cell>
          <cell r="M413">
            <v>0</v>
          </cell>
          <cell r="N413">
            <v>400000</v>
          </cell>
          <cell r="O413" t="str">
            <v>Daniella Richards</v>
          </cell>
        </row>
        <row r="414">
          <cell r="A414" t="str">
            <v>C1002422</v>
          </cell>
          <cell r="B414" t="str">
            <v>Haverstraw (V)</v>
          </cell>
          <cell r="C414" t="str">
            <v>n/a</v>
          </cell>
          <cell r="D414" t="str">
            <v>Establish and Implement a Branding, Marketing, and Wayfinding Initiative</v>
          </cell>
          <cell r="E414"/>
          <cell r="F414">
            <v>300000</v>
          </cell>
          <cell r="G414">
            <v>2021</v>
          </cell>
          <cell r="H414" t="str">
            <v>DRI</v>
          </cell>
          <cell r="I414"/>
          <cell r="J414" t="str">
            <v>Susan Landfried</v>
          </cell>
          <cell r="K414" t="str">
            <v>Amanda Bearcroft</v>
          </cell>
          <cell r="L414">
            <v>0</v>
          </cell>
          <cell r="M414">
            <v>0</v>
          </cell>
          <cell r="N414">
            <v>300000</v>
          </cell>
          <cell r="O414" t="str">
            <v>Daniella Richards</v>
          </cell>
        </row>
        <row r="415">
          <cell r="A415" t="str">
            <v>C1002423</v>
          </cell>
          <cell r="B415" t="str">
            <v>Haverstraw (V)</v>
          </cell>
          <cell r="C415" t="str">
            <v>n/a</v>
          </cell>
          <cell r="D415" t="str">
            <v>Improve Connectivity with Construction of a Multimodal Ferry Station</v>
          </cell>
          <cell r="E415"/>
          <cell r="F415">
            <v>200000</v>
          </cell>
          <cell r="G415">
            <v>2021</v>
          </cell>
          <cell r="H415" t="str">
            <v>DRI</v>
          </cell>
          <cell r="I415"/>
          <cell r="J415" t="str">
            <v>Susan Landfried</v>
          </cell>
          <cell r="K415" t="str">
            <v>Amanda Bearcroft</v>
          </cell>
          <cell r="L415">
            <v>0</v>
          </cell>
          <cell r="M415">
            <v>0</v>
          </cell>
          <cell r="N415">
            <v>200000</v>
          </cell>
          <cell r="O415" t="str">
            <v>Daniella Richards</v>
          </cell>
        </row>
        <row r="416">
          <cell r="A416" t="str">
            <v>C1002424</v>
          </cell>
          <cell r="B416" t="str">
            <v>Haverstraw (V)</v>
          </cell>
          <cell r="C416" t="str">
            <v>n/a</v>
          </cell>
          <cell r="D416" t="str">
            <v>Create Educational Opportunities Through Installation of Harriet Tubman Statue</v>
          </cell>
          <cell r="E416"/>
          <cell r="F416">
            <v>201000</v>
          </cell>
          <cell r="G416">
            <v>2021</v>
          </cell>
          <cell r="H416" t="str">
            <v>DRI</v>
          </cell>
          <cell r="I416"/>
          <cell r="J416" t="str">
            <v>Susan Landfried</v>
          </cell>
          <cell r="K416" t="str">
            <v>Amanda Bearcroft</v>
          </cell>
          <cell r="L416">
            <v>0</v>
          </cell>
          <cell r="M416">
            <v>0</v>
          </cell>
          <cell r="N416">
            <v>201000</v>
          </cell>
          <cell r="O416" t="str">
            <v>Daniella Richards</v>
          </cell>
        </row>
        <row r="417">
          <cell r="A417" t="str">
            <v>C1002425</v>
          </cell>
          <cell r="B417" t="str">
            <v>Haverstraw Brick Museum</v>
          </cell>
          <cell r="C417" t="str">
            <v>n/a</v>
          </cell>
          <cell r="D417" t="str">
            <v>Restore and Expand the Haverstraw Brick Museum</v>
          </cell>
          <cell r="E417"/>
          <cell r="F417">
            <v>1500000</v>
          </cell>
          <cell r="G417">
            <v>2021</v>
          </cell>
          <cell r="H417" t="str">
            <v>DRI</v>
          </cell>
          <cell r="I417"/>
          <cell r="J417" t="str">
            <v>Susan Landfried</v>
          </cell>
          <cell r="K417" t="str">
            <v>Amanda Bearcroft</v>
          </cell>
          <cell r="L417">
            <v>0</v>
          </cell>
          <cell r="M417">
            <v>0</v>
          </cell>
          <cell r="N417">
            <v>1500000</v>
          </cell>
          <cell r="O417" t="str">
            <v>Daniella Richards</v>
          </cell>
        </row>
        <row r="418">
          <cell r="A418" t="str">
            <v>C1002426</v>
          </cell>
          <cell r="B418" t="str">
            <v>Little Falls (C)</v>
          </cell>
          <cell r="C418" t="str">
            <v>n/a</v>
          </cell>
          <cell r="D418" t="str">
            <v>Little Falls Main Street Improvement Project</v>
          </cell>
          <cell r="E418"/>
          <cell r="F418">
            <v>3270000</v>
          </cell>
          <cell r="G418">
            <v>2021</v>
          </cell>
          <cell r="H418" t="str">
            <v>DRI</v>
          </cell>
          <cell r="I418"/>
          <cell r="J418" t="str">
            <v>Danny Lapin</v>
          </cell>
          <cell r="K418" t="str">
            <v>Amanda Bearcroft</v>
          </cell>
          <cell r="L418">
            <v>0</v>
          </cell>
          <cell r="M418">
            <v>0</v>
          </cell>
          <cell r="N418">
            <v>3270000</v>
          </cell>
          <cell r="O418" t="str">
            <v>Meg Bowers</v>
          </cell>
        </row>
        <row r="419">
          <cell r="A419" t="str">
            <v>C1002427</v>
          </cell>
          <cell r="B419" t="str">
            <v>Little Falls (C)</v>
          </cell>
          <cell r="C419" t="str">
            <v>n/a</v>
          </cell>
          <cell r="D419" t="str">
            <v>Enhance Connectivity of Seeley Street and Expand Recreational Opportunities</v>
          </cell>
          <cell r="E419"/>
          <cell r="F419">
            <v>1800000</v>
          </cell>
          <cell r="G419">
            <v>2021</v>
          </cell>
          <cell r="H419" t="str">
            <v>DRI</v>
          </cell>
          <cell r="I419"/>
          <cell r="J419" t="str">
            <v>Danny Lapin</v>
          </cell>
          <cell r="K419" t="str">
            <v>Amanda Bearcroft</v>
          </cell>
          <cell r="L419">
            <v>0</v>
          </cell>
          <cell r="M419">
            <v>0</v>
          </cell>
          <cell r="N419">
            <v>1800000</v>
          </cell>
          <cell r="O419" t="str">
            <v>Meg Bowers</v>
          </cell>
        </row>
        <row r="420">
          <cell r="A420" t="str">
            <v>C1002428</v>
          </cell>
          <cell r="B420" t="str">
            <v>Little Falls Public Library</v>
          </cell>
          <cell r="C420" t="str">
            <v>n/a</v>
          </cell>
          <cell r="D420" t="str">
            <v>Enhance Community Access to the Little Falls Library</v>
          </cell>
          <cell r="E420"/>
          <cell r="F420">
            <v>500000</v>
          </cell>
          <cell r="G420">
            <v>2021</v>
          </cell>
          <cell r="H420" t="str">
            <v>DRI</v>
          </cell>
          <cell r="I420"/>
          <cell r="J420" t="str">
            <v>Danny Lapin</v>
          </cell>
          <cell r="K420" t="str">
            <v>Amanda Bearcroft</v>
          </cell>
          <cell r="L420">
            <v>0</v>
          </cell>
          <cell r="M420">
            <v>0</v>
          </cell>
          <cell r="N420">
            <v>500000</v>
          </cell>
          <cell r="O420" t="str">
            <v>Meg Bowers</v>
          </cell>
        </row>
        <row r="421">
          <cell r="A421" t="str">
            <v>C1002429</v>
          </cell>
          <cell r="B421" t="str">
            <v>Massena (V)</v>
          </cell>
          <cell r="C421" t="str">
            <v>n/a</v>
          </cell>
          <cell r="D421" t="str">
            <v xml:space="preserve">Create the Downtown Massena Riverwalk and Streetscape and Wayfinding Enhancements </v>
          </cell>
          <cell r="E421"/>
          <cell r="F421">
            <v>4699000</v>
          </cell>
          <cell r="G421">
            <v>2021</v>
          </cell>
          <cell r="H421" t="str">
            <v>DRI</v>
          </cell>
          <cell r="I421"/>
          <cell r="J421" t="str">
            <v>Kylie Peck</v>
          </cell>
          <cell r="K421" t="str">
            <v>Amanda Bearcroft</v>
          </cell>
          <cell r="L421">
            <v>0</v>
          </cell>
          <cell r="M421">
            <v>0</v>
          </cell>
          <cell r="N421">
            <v>4699000</v>
          </cell>
          <cell r="O421" t="str">
            <v>Alex Waite</v>
          </cell>
        </row>
        <row r="422">
          <cell r="A422" t="str">
            <v>C1002430</v>
          </cell>
          <cell r="B422" t="str">
            <v>Newark  (V)</v>
          </cell>
          <cell r="C422" t="str">
            <v>n/a</v>
          </cell>
          <cell r="D422" t="str">
            <v>Revitalize the Canal Port</v>
          </cell>
          <cell r="E422"/>
          <cell r="F422">
            <v>1580000</v>
          </cell>
          <cell r="G422">
            <v>2021</v>
          </cell>
          <cell r="H422" t="str">
            <v>DRI</v>
          </cell>
          <cell r="I422"/>
          <cell r="J422" t="str">
            <v>Samantha Aldrich</v>
          </cell>
          <cell r="K422" t="str">
            <v>Amanda Bearcroft</v>
          </cell>
          <cell r="L422">
            <v>0</v>
          </cell>
          <cell r="M422">
            <v>0</v>
          </cell>
          <cell r="N422">
            <v>1580000</v>
          </cell>
          <cell r="O422" t="str">
            <v>Kazim Jafri</v>
          </cell>
        </row>
        <row r="423">
          <cell r="A423" t="str">
            <v>C1002431</v>
          </cell>
          <cell r="B423" t="str">
            <v>North Tonawanda (C)</v>
          </cell>
          <cell r="C423" t="str">
            <v>n/a</v>
          </cell>
          <cell r="D423" t="str">
            <v>Placemaking Improvements and Streetscape Enhancements</v>
          </cell>
          <cell r="E423"/>
          <cell r="F423">
            <v>2500000</v>
          </cell>
          <cell r="G423">
            <v>2021</v>
          </cell>
          <cell r="H423" t="str">
            <v>DRI</v>
          </cell>
          <cell r="I423"/>
          <cell r="J423" t="str">
            <v>Ben Bidell</v>
          </cell>
          <cell r="K423" t="str">
            <v>Amanda Bearcroft</v>
          </cell>
          <cell r="L423">
            <v>0</v>
          </cell>
          <cell r="M423">
            <v>0</v>
          </cell>
          <cell r="N423">
            <v>2500000</v>
          </cell>
          <cell r="O423" t="str">
            <v>Kazim Jafri</v>
          </cell>
        </row>
        <row r="424">
          <cell r="A424" t="str">
            <v>C1002432</v>
          </cell>
          <cell r="B424" t="str">
            <v>North Tonawanda (C)</v>
          </cell>
          <cell r="C424" t="str">
            <v>n/a</v>
          </cell>
          <cell r="D424" t="str">
            <v>Revitalize 78 Bridge Street​</v>
          </cell>
          <cell r="E424"/>
          <cell r="F424">
            <v>750000</v>
          </cell>
          <cell r="G424">
            <v>2021</v>
          </cell>
          <cell r="H424" t="str">
            <v>DRI</v>
          </cell>
          <cell r="I424"/>
          <cell r="J424" t="str">
            <v>Ben Bidell</v>
          </cell>
          <cell r="K424" t="str">
            <v>Amanda Bearcroft</v>
          </cell>
          <cell r="L424">
            <v>0</v>
          </cell>
          <cell r="M424">
            <v>0</v>
          </cell>
          <cell r="N424">
            <v>750000</v>
          </cell>
          <cell r="O424" t="str">
            <v>Kazim Jafri</v>
          </cell>
        </row>
        <row r="425">
          <cell r="A425" t="str">
            <v>C1002433</v>
          </cell>
          <cell r="B425" t="str">
            <v>Carousel Society of the Niagara Frontier</v>
          </cell>
          <cell r="C425" t="str">
            <v>n/a</v>
          </cell>
          <cell r="D425" t="str">
            <v>Restore the Allan Herschell Company Complex Music Room</v>
          </cell>
          <cell r="E425"/>
          <cell r="F425">
            <v>210000</v>
          </cell>
          <cell r="G425">
            <v>2021</v>
          </cell>
          <cell r="H425" t="str">
            <v>DRI</v>
          </cell>
          <cell r="I425"/>
          <cell r="J425" t="str">
            <v>Ben Bidell</v>
          </cell>
          <cell r="K425" t="str">
            <v>Amanda Bearcroft</v>
          </cell>
          <cell r="L425">
            <v>0</v>
          </cell>
          <cell r="M425">
            <v>0</v>
          </cell>
          <cell r="N425">
            <v>210000</v>
          </cell>
          <cell r="O425" t="str">
            <v>Kazim Jafri</v>
          </cell>
        </row>
        <row r="426">
          <cell r="A426" t="str">
            <v>C1002434</v>
          </cell>
          <cell r="B426" t="str">
            <v>Niagara Frontier Chapter - NRHS Inc.</v>
          </cell>
          <cell r="C426" t="str">
            <v>n/a</v>
          </cell>
          <cell r="D426" t="str">
            <v>Improve the Railroad Museum of the Niagara Frontier</v>
          </cell>
          <cell r="E426"/>
          <cell r="F426">
            <v>470000</v>
          </cell>
          <cell r="G426">
            <v>2021</v>
          </cell>
          <cell r="H426" t="str">
            <v>DRI</v>
          </cell>
          <cell r="I426"/>
          <cell r="J426" t="str">
            <v>Ben Bidell</v>
          </cell>
          <cell r="K426" t="str">
            <v>Amanda Bearcroft</v>
          </cell>
          <cell r="L426">
            <v>0</v>
          </cell>
          <cell r="M426">
            <v>0</v>
          </cell>
          <cell r="N426">
            <v>470000</v>
          </cell>
          <cell r="O426" t="str">
            <v>Kazim Jafri</v>
          </cell>
        </row>
        <row r="427">
          <cell r="A427" t="str">
            <v>C1002435</v>
          </cell>
          <cell r="B427" t="str">
            <v>Norwich (C)</v>
          </cell>
          <cell r="C427" t="str">
            <v>n/a</v>
          </cell>
          <cell r="D427" t="str">
            <v>Enhance the American Avenue Streetscape</v>
          </cell>
          <cell r="E427"/>
          <cell r="F427">
            <v>470000</v>
          </cell>
          <cell r="G427">
            <v>2021</v>
          </cell>
          <cell r="H427" t="str">
            <v>DRI</v>
          </cell>
          <cell r="I427"/>
          <cell r="J427" t="str">
            <v>Julie Sweet</v>
          </cell>
          <cell r="K427" t="str">
            <v>Amanda Bearcroft</v>
          </cell>
          <cell r="L427">
            <v>0</v>
          </cell>
          <cell r="M427">
            <v>0</v>
          </cell>
          <cell r="N427">
            <v>470000</v>
          </cell>
          <cell r="O427" t="str">
            <v>Meg Bowers</v>
          </cell>
        </row>
        <row r="428">
          <cell r="A428" t="str">
            <v>C1002436</v>
          </cell>
          <cell r="B428" t="str">
            <v>Friends of the Park</v>
          </cell>
          <cell r="C428" t="str">
            <v>n/a</v>
          </cell>
          <cell r="D428" t="str">
            <v>Improve East, West, and Guernsey Parks</v>
          </cell>
          <cell r="E428"/>
          <cell r="F428">
            <v>1097000</v>
          </cell>
          <cell r="G428">
            <v>2021</v>
          </cell>
          <cell r="H428" t="str">
            <v>DRI</v>
          </cell>
          <cell r="I428"/>
          <cell r="J428" t="str">
            <v>Julie Sweet</v>
          </cell>
          <cell r="K428" t="str">
            <v>Amanda Bearcroft</v>
          </cell>
          <cell r="L428">
            <v>0</v>
          </cell>
          <cell r="M428">
            <v>0</v>
          </cell>
          <cell r="N428">
            <v>1097000</v>
          </cell>
          <cell r="O428" t="str">
            <v>Meg Bowers</v>
          </cell>
        </row>
        <row r="429">
          <cell r="A429" t="str">
            <v>C1002437</v>
          </cell>
          <cell r="B429" t="str">
            <v>Oneida (C)</v>
          </cell>
          <cell r="C429" t="str">
            <v>n/a</v>
          </cell>
          <cell r="D429" t="str">
            <v>Improve Downtown Oneida with Streetscape Improvements, Redesign of Veteran's Memorial Park and Creation of Soccer Fields</v>
          </cell>
          <cell r="E429"/>
          <cell r="F429">
            <v>3340000</v>
          </cell>
          <cell r="G429">
            <v>2021</v>
          </cell>
          <cell r="H429" t="str">
            <v>DRI</v>
          </cell>
          <cell r="I429"/>
          <cell r="J429" t="str">
            <v>Lissa D’Aquanni</v>
          </cell>
          <cell r="K429" t="str">
            <v>Amanda Bearcroft</v>
          </cell>
          <cell r="L429">
            <v>0</v>
          </cell>
          <cell r="M429">
            <v>0</v>
          </cell>
          <cell r="N429">
            <v>3340000</v>
          </cell>
          <cell r="O429" t="str">
            <v>Kazim Jafri</v>
          </cell>
        </row>
        <row r="430">
          <cell r="A430" t="str">
            <v>C1002438</v>
          </cell>
          <cell r="B430" t="str">
            <v>Oneida (C)</v>
          </cell>
          <cell r="C430" t="str">
            <v>n/a</v>
          </cell>
          <cell r="D430" t="str">
            <v>Establish a Form-Based Zoning Overlay District</v>
          </cell>
          <cell r="E430"/>
          <cell r="F430">
            <v>150000</v>
          </cell>
          <cell r="G430">
            <v>2021</v>
          </cell>
          <cell r="H430" t="str">
            <v>DRI</v>
          </cell>
          <cell r="I430"/>
          <cell r="J430" t="str">
            <v>Lissa D’Aquanni</v>
          </cell>
          <cell r="K430" t="str">
            <v>Amanda Bearcroft</v>
          </cell>
          <cell r="L430">
            <v>0</v>
          </cell>
          <cell r="M430">
            <v>0</v>
          </cell>
          <cell r="N430">
            <v>150000</v>
          </cell>
          <cell r="O430" t="str">
            <v>Kazim Jafri</v>
          </cell>
        </row>
        <row r="431">
          <cell r="A431" t="str">
            <v>C1002439</v>
          </cell>
          <cell r="B431" t="str">
            <v>Ossining (V)</v>
          </cell>
          <cell r="C431" t="str">
            <v>n/a</v>
          </cell>
          <cell r="D431" t="str">
            <v>Market Square Public Plaza and Multi-Modal Transportation Center</v>
          </cell>
          <cell r="E431"/>
          <cell r="F431">
            <v>4243000</v>
          </cell>
          <cell r="G431">
            <v>2021</v>
          </cell>
          <cell r="H431" t="str">
            <v>DRI</v>
          </cell>
          <cell r="I431"/>
          <cell r="J431" t="str">
            <v>Amanda Wild</v>
          </cell>
          <cell r="K431" t="str">
            <v>Amanda Bearcroft</v>
          </cell>
          <cell r="L431">
            <v>0</v>
          </cell>
          <cell r="M431">
            <v>0</v>
          </cell>
          <cell r="N431">
            <v>4243000</v>
          </cell>
          <cell r="O431" t="str">
            <v>Daniella Richards</v>
          </cell>
        </row>
        <row r="432">
          <cell r="A432" t="str">
            <v>C1002440</v>
          </cell>
          <cell r="B432" t="str">
            <v>Ossining (V)</v>
          </cell>
          <cell r="C432" t="str">
            <v>n/a</v>
          </cell>
          <cell r="D432" t="str">
            <v>Transform the Joseph G. Caputo Community Center</v>
          </cell>
          <cell r="E432"/>
          <cell r="F432">
            <v>2500000</v>
          </cell>
          <cell r="G432">
            <v>2021</v>
          </cell>
          <cell r="H432" t="str">
            <v>DRI</v>
          </cell>
          <cell r="I432"/>
          <cell r="J432" t="str">
            <v>Amanda Wild</v>
          </cell>
          <cell r="K432" t="str">
            <v>Amanda Bearcroft</v>
          </cell>
          <cell r="L432">
            <v>0</v>
          </cell>
          <cell r="M432">
            <v>0</v>
          </cell>
          <cell r="N432">
            <v>2500000</v>
          </cell>
          <cell r="O432" t="str">
            <v>Daniella Richards</v>
          </cell>
        </row>
        <row r="433">
          <cell r="A433" t="str">
            <v>C1002441</v>
          </cell>
          <cell r="B433" t="str">
            <v>Ossining (V)</v>
          </cell>
          <cell r="C433" t="str">
            <v>n/a</v>
          </cell>
          <cell r="D433" t="str">
            <v>Enhance Streetscaping in the Station Plaza Neighborhood to Improve Connectivity</v>
          </cell>
          <cell r="E433"/>
          <cell r="F433">
            <v>857000</v>
          </cell>
          <cell r="G433">
            <v>2021</v>
          </cell>
          <cell r="H433" t="str">
            <v>DRI</v>
          </cell>
          <cell r="I433"/>
          <cell r="J433" t="str">
            <v>Amanda Wild</v>
          </cell>
          <cell r="K433" t="str">
            <v>Amanda Bearcroft</v>
          </cell>
          <cell r="L433">
            <v>0</v>
          </cell>
          <cell r="M433">
            <v>0</v>
          </cell>
          <cell r="N433">
            <v>857000</v>
          </cell>
          <cell r="O433" t="str">
            <v>Daniella Richards</v>
          </cell>
        </row>
        <row r="434">
          <cell r="A434" t="str">
            <v>C1002442</v>
          </cell>
          <cell r="B434" t="str">
            <v>Ossining (V)</v>
          </cell>
          <cell r="C434" t="str">
            <v>n/a</v>
          </cell>
          <cell r="D434" t="str">
            <v>Upgrade the Louis Engel Waterfront Park Performance Space</v>
          </cell>
          <cell r="E434"/>
          <cell r="F434">
            <v>600000</v>
          </cell>
          <cell r="G434">
            <v>2021</v>
          </cell>
          <cell r="H434" t="str">
            <v>DRI</v>
          </cell>
          <cell r="I434"/>
          <cell r="J434" t="str">
            <v>Amanda Wild</v>
          </cell>
          <cell r="K434" t="str">
            <v>Amanda Bearcroft</v>
          </cell>
          <cell r="L434">
            <v>0</v>
          </cell>
          <cell r="M434">
            <v>0</v>
          </cell>
          <cell r="N434">
            <v>600000</v>
          </cell>
          <cell r="O434" t="str">
            <v>Daniella Richards</v>
          </cell>
        </row>
        <row r="435">
          <cell r="A435" t="str">
            <v>C1002443</v>
          </cell>
          <cell r="B435" t="str">
            <v>Riverhead (T)</v>
          </cell>
          <cell r="C435" t="str">
            <v>n/a</v>
          </cell>
          <cell r="D435" t="str">
            <v>Build a New Town Square and Adaptive Playground</v>
          </cell>
          <cell r="E435"/>
          <cell r="F435">
            <v>3485000</v>
          </cell>
          <cell r="G435">
            <v>2021</v>
          </cell>
          <cell r="H435" t="str">
            <v>DRI</v>
          </cell>
          <cell r="I435"/>
          <cell r="J435" t="str">
            <v>Jeannette Rausch</v>
          </cell>
          <cell r="K435" t="str">
            <v>Amanda Bearcroft</v>
          </cell>
          <cell r="L435">
            <v>0</v>
          </cell>
          <cell r="M435">
            <v>0</v>
          </cell>
          <cell r="N435">
            <v>3485000</v>
          </cell>
          <cell r="O435" t="str">
            <v>Daniella Richards</v>
          </cell>
        </row>
        <row r="436">
          <cell r="A436" t="str">
            <v>C1002444</v>
          </cell>
          <cell r="B436" t="str">
            <v>Riverhead (T)</v>
          </cell>
          <cell r="C436" t="str">
            <v>n/a</v>
          </cell>
          <cell r="D436" t="str">
            <v xml:space="preserve">Enhance the Pedestrian Realm along Main Street </v>
          </cell>
          <cell r="E436"/>
          <cell r="F436">
            <v>750000</v>
          </cell>
          <cell r="G436">
            <v>2021</v>
          </cell>
          <cell r="H436" t="str">
            <v>DRI</v>
          </cell>
          <cell r="I436"/>
          <cell r="J436" t="str">
            <v>Jeannette Rausch</v>
          </cell>
          <cell r="K436" t="str">
            <v>Amanda Bearcroft</v>
          </cell>
          <cell r="L436">
            <v>0</v>
          </cell>
          <cell r="M436">
            <v>0</v>
          </cell>
          <cell r="N436">
            <v>750000</v>
          </cell>
          <cell r="O436" t="str">
            <v>Daniella Richards</v>
          </cell>
        </row>
        <row r="437">
          <cell r="A437" t="str">
            <v>C1002445</v>
          </cell>
          <cell r="B437" t="str">
            <v>Riverhead (T)</v>
          </cell>
          <cell r="C437" t="str">
            <v>n/a</v>
          </cell>
          <cell r="D437" t="str">
            <v>Build a New Town Rowing Facility</v>
          </cell>
          <cell r="E437"/>
          <cell r="F437">
            <v>250000</v>
          </cell>
          <cell r="G437">
            <v>2021</v>
          </cell>
          <cell r="H437" t="str">
            <v>DRI</v>
          </cell>
          <cell r="I437"/>
          <cell r="J437" t="str">
            <v>Jeannette Rausch</v>
          </cell>
          <cell r="K437" t="str">
            <v>Amanda Bearcroft</v>
          </cell>
          <cell r="L437">
            <v>0</v>
          </cell>
          <cell r="M437">
            <v>0</v>
          </cell>
          <cell r="N437">
            <v>250000</v>
          </cell>
          <cell r="O437" t="str">
            <v>Daniella Richards</v>
          </cell>
        </row>
        <row r="438">
          <cell r="A438" t="str">
            <v>C1002446</v>
          </cell>
          <cell r="B438" t="str">
            <v>Riverhead Free Library</v>
          </cell>
          <cell r="C438" t="str">
            <v>n/a</v>
          </cell>
          <cell r="D438" t="str">
            <v>Build a New Entrance and Welcome Center for the Library</v>
          </cell>
          <cell r="E438"/>
          <cell r="F438">
            <v>215000</v>
          </cell>
          <cell r="G438">
            <v>2021</v>
          </cell>
          <cell r="H438" t="str">
            <v>DRI</v>
          </cell>
          <cell r="I438"/>
          <cell r="J438" t="str">
            <v>Kevin Garrett</v>
          </cell>
          <cell r="K438" t="str">
            <v>Amanda Bearcroft</v>
          </cell>
          <cell r="L438">
            <v>0</v>
          </cell>
          <cell r="M438">
            <v>0</v>
          </cell>
          <cell r="N438">
            <v>215000</v>
          </cell>
          <cell r="O438" t="str">
            <v>Daniella Richards</v>
          </cell>
        </row>
        <row r="439">
          <cell r="A439" t="str">
            <v>C1002447</v>
          </cell>
          <cell r="B439" t="str">
            <v>Riverhead BID</v>
          </cell>
          <cell r="C439" t="str">
            <v>n/a</v>
          </cell>
          <cell r="D439" t="str">
            <v>Downtown Public Art Program</v>
          </cell>
          <cell r="E439"/>
          <cell r="F439">
            <v>250000</v>
          </cell>
          <cell r="G439">
            <v>2021</v>
          </cell>
          <cell r="H439" t="str">
            <v>DRI</v>
          </cell>
          <cell r="I439"/>
          <cell r="J439" t="str">
            <v>Kevin Garrett</v>
          </cell>
          <cell r="K439" t="str">
            <v>Amanda Bearcroft</v>
          </cell>
          <cell r="L439">
            <v>0</v>
          </cell>
          <cell r="M439">
            <v>0</v>
          </cell>
          <cell r="N439">
            <v>250000</v>
          </cell>
          <cell r="O439" t="str">
            <v>Daniella Richards</v>
          </cell>
        </row>
        <row r="440">
          <cell r="A440" t="str">
            <v>C1002448</v>
          </cell>
          <cell r="B440" t="str">
            <v>Rochester (C)</v>
          </cell>
          <cell r="C440" t="str">
            <v>n/a</v>
          </cell>
          <cell r="D440" t="str">
            <v>Construct Main Street Commons</v>
          </cell>
          <cell r="E440"/>
          <cell r="F440">
            <v>1300000</v>
          </cell>
          <cell r="G440">
            <v>2021</v>
          </cell>
          <cell r="H440" t="str">
            <v>DRI</v>
          </cell>
          <cell r="I440"/>
          <cell r="J440" t="str">
            <v>Melissa Keller</v>
          </cell>
          <cell r="K440" t="str">
            <v>Amanda Bearcroft</v>
          </cell>
          <cell r="L440">
            <v>0</v>
          </cell>
          <cell r="M440">
            <v>0</v>
          </cell>
          <cell r="N440">
            <v>1300000</v>
          </cell>
          <cell r="O440" t="str">
            <v>Kazim Jafri</v>
          </cell>
        </row>
        <row r="441">
          <cell r="A441" t="str">
            <v>C1002449</v>
          </cell>
          <cell r="B441" t="str">
            <v>Syracuse (C)</v>
          </cell>
          <cell r="C441" t="str">
            <v>n/a</v>
          </cell>
          <cell r="D441" t="str">
            <v>Improve the Pedestrian Experience with Streetscape Redesign and Improvements</v>
          </cell>
          <cell r="E441"/>
          <cell r="F441">
            <v>2978000</v>
          </cell>
          <cell r="G441">
            <v>2021</v>
          </cell>
          <cell r="H441" t="str">
            <v>DRI</v>
          </cell>
          <cell r="I441"/>
          <cell r="J441" t="str">
            <v>Holly Granat</v>
          </cell>
          <cell r="K441" t="str">
            <v>Amanda Bearcroft</v>
          </cell>
          <cell r="L441">
            <v>0</v>
          </cell>
          <cell r="M441">
            <v>0</v>
          </cell>
          <cell r="N441">
            <v>2978000</v>
          </cell>
          <cell r="O441" t="str">
            <v>Kazim Jafri</v>
          </cell>
        </row>
        <row r="442">
          <cell r="A442" t="str">
            <v>C1002450</v>
          </cell>
          <cell r="B442" t="str">
            <v>Tannersville (V)</v>
          </cell>
          <cell r="C442" t="str">
            <v>n/a</v>
          </cell>
          <cell r="D442" t="str">
            <v>Improve Village Connectivity and Trailhead/Parking Areas</v>
          </cell>
          <cell r="E442"/>
          <cell r="F442">
            <v>1373000</v>
          </cell>
          <cell r="G442">
            <v>2021</v>
          </cell>
          <cell r="H442" t="str">
            <v>DRI</v>
          </cell>
          <cell r="I442"/>
          <cell r="J442" t="str">
            <v>Matthew Smith</v>
          </cell>
          <cell r="K442" t="str">
            <v>Amanda Bearcroft</v>
          </cell>
          <cell r="L442">
            <v>0</v>
          </cell>
          <cell r="M442">
            <v>0</v>
          </cell>
          <cell r="N442">
            <v>1373000</v>
          </cell>
          <cell r="O442" t="str">
            <v>Meg Bowers</v>
          </cell>
        </row>
        <row r="443">
          <cell r="A443" t="str">
            <v>C1002451</v>
          </cell>
          <cell r="B443" t="str">
            <v>Tannersville (V)</v>
          </cell>
          <cell r="C443" t="str">
            <v>n/a</v>
          </cell>
          <cell r="D443" t="str">
            <v>Implement a Municipal Solar System</v>
          </cell>
          <cell r="E443"/>
          <cell r="F443">
            <v>497000</v>
          </cell>
          <cell r="G443">
            <v>2021</v>
          </cell>
          <cell r="H443" t="str">
            <v>DRI</v>
          </cell>
          <cell r="I443"/>
          <cell r="J443" t="str">
            <v>Matthew Smith</v>
          </cell>
          <cell r="K443" t="str">
            <v>Amanda Bearcroft</v>
          </cell>
          <cell r="L443">
            <v>0</v>
          </cell>
          <cell r="M443">
            <v>0</v>
          </cell>
          <cell r="N443">
            <v>497000</v>
          </cell>
          <cell r="O443" t="str">
            <v>Meg Bowers</v>
          </cell>
        </row>
        <row r="444">
          <cell r="A444" t="str">
            <v>C1002452</v>
          </cell>
          <cell r="B444" t="str">
            <v>5969 Main Street, LLC</v>
          </cell>
          <cell r="C444" t="str">
            <v>n/a</v>
          </cell>
          <cell r="D444" t="str">
            <v>Upgrade Country K Grocery and Renovate Upper Floor Apartments</v>
          </cell>
          <cell r="E444"/>
          <cell r="F444">
            <v>249000</v>
          </cell>
          <cell r="G444">
            <v>2021</v>
          </cell>
          <cell r="H444" t="str">
            <v>DRI</v>
          </cell>
          <cell r="I444"/>
          <cell r="J444" t="str">
            <v>Matthew Smith</v>
          </cell>
          <cell r="K444" t="str">
            <v>Amanda Bearcroft</v>
          </cell>
          <cell r="L444">
            <v>0</v>
          </cell>
          <cell r="M444">
            <v>0</v>
          </cell>
          <cell r="N444">
            <v>249000</v>
          </cell>
          <cell r="O444" t="str">
            <v>Meg Bowers</v>
          </cell>
        </row>
        <row r="445">
          <cell r="A445" t="str">
            <v>C1002453</v>
          </cell>
          <cell r="B445" t="str">
            <v>Troy (C)</v>
          </cell>
          <cell r="C445" t="str">
            <v>n/a</v>
          </cell>
          <cell r="D445" t="str">
            <v>Troy Marina North Riverwalk Extension and Branding and Wayfinding Implementation</v>
          </cell>
          <cell r="E445"/>
          <cell r="F445">
            <v>3363000</v>
          </cell>
          <cell r="G445">
            <v>2021</v>
          </cell>
          <cell r="H445" t="str">
            <v>DRI</v>
          </cell>
          <cell r="I445"/>
          <cell r="J445" t="str">
            <v>Matthew Smith</v>
          </cell>
          <cell r="K445" t="str">
            <v>Amanda Bearcroft</v>
          </cell>
          <cell r="L445">
            <v>0</v>
          </cell>
          <cell r="M445">
            <v>0</v>
          </cell>
          <cell r="N445">
            <v>3363000</v>
          </cell>
          <cell r="O445" t="str">
            <v>Meg Bowers</v>
          </cell>
        </row>
        <row r="446">
          <cell r="A446" t="str">
            <v>C1002454</v>
          </cell>
          <cell r="B446" t="str">
            <v>Troy (C)</v>
          </cell>
          <cell r="C446" t="str">
            <v>n/a</v>
          </cell>
          <cell r="D446" t="str">
            <v xml:space="preserve">Transform the Congress Street Gateway into Downtown Troy </v>
          </cell>
          <cell r="E446"/>
          <cell r="F446">
            <v>1000000</v>
          </cell>
          <cell r="G446">
            <v>2021</v>
          </cell>
          <cell r="H446" t="str">
            <v>DRI</v>
          </cell>
          <cell r="I446"/>
          <cell r="J446" t="str">
            <v>Matthew Smith</v>
          </cell>
          <cell r="K446" t="str">
            <v>Amanda Bearcroft</v>
          </cell>
          <cell r="L446">
            <v>0</v>
          </cell>
          <cell r="M446">
            <v>0</v>
          </cell>
          <cell r="N446">
            <v>1000000</v>
          </cell>
          <cell r="O446" t="str">
            <v>Meg Bowers</v>
          </cell>
        </row>
        <row r="447">
          <cell r="A447" t="str">
            <v>C1002455</v>
          </cell>
          <cell r="B447" t="str">
            <v>Capital Roots</v>
          </cell>
          <cell r="C447" t="str">
            <v>n/a</v>
          </cell>
          <cell r="D447" t="str">
            <v>Build a Net-Zero Greenhouse Job Training Center at Capital Roots</v>
          </cell>
          <cell r="E447"/>
          <cell r="F447">
            <v>1500000</v>
          </cell>
          <cell r="G447">
            <v>2021</v>
          </cell>
          <cell r="H447" t="str">
            <v>DRI</v>
          </cell>
          <cell r="I447"/>
          <cell r="J447" t="str">
            <v>Matthew Smith</v>
          </cell>
          <cell r="K447" t="str">
            <v>Amanda Bearcroft</v>
          </cell>
          <cell r="L447">
            <v>0</v>
          </cell>
          <cell r="M447">
            <v>0</v>
          </cell>
          <cell r="N447">
            <v>1500000</v>
          </cell>
          <cell r="O447" t="str">
            <v>Meg Bowers</v>
          </cell>
        </row>
        <row r="448">
          <cell r="A448" t="str">
            <v>C1002456</v>
          </cell>
          <cell r="B448" t="str">
            <v>Troy Public Library</v>
          </cell>
          <cell r="C448" t="str">
            <v>n/a</v>
          </cell>
          <cell r="D448" t="str">
            <v xml:space="preserve">Expand the Troy Public Library’s Year-Round Capacity </v>
          </cell>
          <cell r="E448"/>
          <cell r="F448">
            <v>625000</v>
          </cell>
          <cell r="G448">
            <v>2021</v>
          </cell>
          <cell r="H448" t="str">
            <v>DRI</v>
          </cell>
          <cell r="I448"/>
          <cell r="J448" t="str">
            <v>Matthew Smith</v>
          </cell>
          <cell r="K448" t="str">
            <v>Amanda Bearcroft</v>
          </cell>
          <cell r="L448">
            <v>0</v>
          </cell>
          <cell r="M448">
            <v>0</v>
          </cell>
          <cell r="N448">
            <v>625000</v>
          </cell>
          <cell r="O448" t="str">
            <v>Meg Bowers</v>
          </cell>
        </row>
        <row r="449">
          <cell r="A449" t="str">
            <v>C1002457</v>
          </cell>
          <cell r="B449" t="str">
            <v>Hart Cluett Museum</v>
          </cell>
          <cell r="C449" t="str">
            <v>n/a</v>
          </cell>
          <cell r="D449" t="str">
            <v>Improve the Visitor Experience at the Historic Hart Cluett Museum</v>
          </cell>
          <cell r="E449"/>
          <cell r="F449">
            <v>380000</v>
          </cell>
          <cell r="G449">
            <v>2021</v>
          </cell>
          <cell r="H449" t="str">
            <v>DRI</v>
          </cell>
          <cell r="I449"/>
          <cell r="J449" t="str">
            <v>Matthew Smith</v>
          </cell>
          <cell r="K449" t="str">
            <v>Amanda Bearcroft</v>
          </cell>
          <cell r="L449">
            <v>0</v>
          </cell>
          <cell r="M449">
            <v>0</v>
          </cell>
          <cell r="N449">
            <v>380000</v>
          </cell>
          <cell r="O449" t="str">
            <v>Meg Bowers</v>
          </cell>
        </row>
        <row r="450">
          <cell r="A450" t="str">
            <v>C1002458</v>
          </cell>
          <cell r="B450" t="str">
            <v>Arts Center of Capital Region</v>
          </cell>
          <cell r="C450" t="str">
            <v>n/a</v>
          </cell>
          <cell r="D450" t="str">
            <v xml:space="preserve">Connect Downtown through Murals and Public Art </v>
          </cell>
          <cell r="E450"/>
          <cell r="F450">
            <v>270000</v>
          </cell>
          <cell r="G450">
            <v>2021</v>
          </cell>
          <cell r="H450" t="str">
            <v>DRI</v>
          </cell>
          <cell r="I450"/>
          <cell r="J450" t="str">
            <v>Matthew Smith</v>
          </cell>
          <cell r="K450" t="str">
            <v>Amanda Bearcroft</v>
          </cell>
          <cell r="L450">
            <v>0</v>
          </cell>
          <cell r="M450">
            <v>0</v>
          </cell>
          <cell r="N450">
            <v>270000</v>
          </cell>
          <cell r="O450" t="str">
            <v>Meg Bowers</v>
          </cell>
        </row>
        <row r="451">
          <cell r="A451" t="str">
            <v>C1002459</v>
          </cell>
          <cell r="B451" t="str">
            <v>Tupper Lake (V)</v>
          </cell>
          <cell r="C451" t="str">
            <v>n/a</v>
          </cell>
          <cell r="D451" t="str">
            <v>Enhance Uptown Streetscape</v>
          </cell>
          <cell r="E451"/>
          <cell r="F451">
            <v>2495000</v>
          </cell>
          <cell r="G451">
            <v>2021</v>
          </cell>
          <cell r="H451" t="str">
            <v>DRI</v>
          </cell>
          <cell r="I451"/>
          <cell r="J451" t="str">
            <v>Kylie Peck</v>
          </cell>
          <cell r="K451" t="str">
            <v>Amanda Bearcroft</v>
          </cell>
          <cell r="L451">
            <v>0</v>
          </cell>
          <cell r="M451">
            <v>0</v>
          </cell>
          <cell r="N451">
            <v>2495000</v>
          </cell>
          <cell r="O451" t="str">
            <v>Alex Waite</v>
          </cell>
        </row>
        <row r="452">
          <cell r="A452" t="str">
            <v>C1002460</v>
          </cell>
          <cell r="B452" t="str">
            <v>Tupper Arts</v>
          </cell>
          <cell r="C452" t="str">
            <v>n/a</v>
          </cell>
          <cell r="D452" t="str">
            <v>Upgrade and Enhance Tupper Arts' Presence in Uptown</v>
          </cell>
          <cell r="E452"/>
          <cell r="F452">
            <v>693000</v>
          </cell>
          <cell r="G452">
            <v>2021</v>
          </cell>
          <cell r="H452" t="str">
            <v>DRI</v>
          </cell>
          <cell r="I452"/>
          <cell r="J452" t="str">
            <v>Kylie Peck</v>
          </cell>
          <cell r="K452" t="str">
            <v>Amanda Bearcroft</v>
          </cell>
          <cell r="L452">
            <v>0</v>
          </cell>
          <cell r="M452">
            <v>0</v>
          </cell>
          <cell r="N452">
            <v>693000</v>
          </cell>
          <cell r="O452" t="str">
            <v>Alex Waite</v>
          </cell>
        </row>
        <row r="453">
          <cell r="A453" t="str">
            <v>PB125AB</v>
          </cell>
          <cell r="B453" t="str">
            <v>Stone Environmental</v>
          </cell>
          <cell r="C453" t="str">
            <v>n/a</v>
          </cell>
          <cell r="D453" t="str">
            <v>Geographic Information Gateway Phase III</v>
          </cell>
          <cell r="E453"/>
          <cell r="F453">
            <v>811530</v>
          </cell>
          <cell r="G453"/>
          <cell r="H453" t="str">
            <v>EPF</v>
          </cell>
          <cell r="I453" t="str">
            <v>Oceans</v>
          </cell>
          <cell r="J453" t="str">
            <v>Jeff Herter</v>
          </cell>
          <cell r="K453" t="str">
            <v>Mike Snyder</v>
          </cell>
          <cell r="L453">
            <v>0</v>
          </cell>
          <cell r="M453">
            <v>0</v>
          </cell>
          <cell r="N453">
            <v>811530</v>
          </cell>
          <cell r="O453" t="str">
            <v>Marybeth Staebell</v>
          </cell>
        </row>
        <row r="454">
          <cell r="A454" t="str">
            <v>T1000551</v>
          </cell>
          <cell r="B454" t="str">
            <v>Sackets Harbor (V)</v>
          </cell>
          <cell r="C454">
            <v>42290</v>
          </cell>
          <cell r="D454" t="str">
            <v>Market Square Park Rehabilitation</v>
          </cell>
          <cell r="E454" t="str">
            <v>The Village of Sackets Harbor will advance recommendations from its Local Waterfront Revitalization Program by completing design and construction of improvements at Market Square Park.  </v>
          </cell>
          <cell r="F454">
            <v>25000</v>
          </cell>
          <cell r="G454">
            <v>2014</v>
          </cell>
          <cell r="H454" t="str">
            <v>EPF</v>
          </cell>
          <cell r="I454" t="str">
            <v>LWRP</v>
          </cell>
          <cell r="J454" t="str">
            <v>Irene Holak</v>
          </cell>
          <cell r="K454" t="str">
            <v>Kate Black</v>
          </cell>
          <cell r="L454">
            <v>0.5</v>
          </cell>
          <cell r="M454">
            <v>25000</v>
          </cell>
          <cell r="N454">
            <v>50000</v>
          </cell>
          <cell r="O454" t="str">
            <v>Alex Waite</v>
          </cell>
        </row>
        <row r="455">
          <cell r="A455" t="str">
            <v>T1000927</v>
          </cell>
          <cell r="B455" t="str">
            <v>Cape Vincent (T)</v>
          </cell>
          <cell r="C455">
            <v>68114</v>
          </cell>
          <cell r="D455" t="str">
            <v>Local Waterfront Revitalization Program Update</v>
          </cell>
          <cell r="E455" t="str">
            <v>The Village of Cape Vincent will update its Local Waterfront Revitalization Program (LWRP) by working with the Town of Cape Vincent to prepare an inter-municipal LWRP. Opportunities that will be addressed include: providing tourism jobs through promotion of distinctive tourist attractions; providing public docking to encourage day trips from Islanders and Canadians; climate change resiliency; protection of historic structures, St. Lawrence River scenic vistas; and improving local parks.</v>
          </cell>
          <cell r="F455">
            <v>20000</v>
          </cell>
          <cell r="G455">
            <v>2016</v>
          </cell>
          <cell r="H455" t="str">
            <v>EPF</v>
          </cell>
          <cell r="I455" t="str">
            <v>LWRP</v>
          </cell>
          <cell r="J455" t="str">
            <v>Irene Holak</v>
          </cell>
          <cell r="K455" t="str">
            <v>Kate Black</v>
          </cell>
          <cell r="L455">
            <v>0.5</v>
          </cell>
          <cell r="M455">
            <v>20000</v>
          </cell>
          <cell r="N455">
            <v>40000</v>
          </cell>
          <cell r="O455" t="str">
            <v>Alex Waite</v>
          </cell>
        </row>
        <row r="456">
          <cell r="A456" t="str">
            <v>T1000936</v>
          </cell>
          <cell r="B456" t="str">
            <v>Evans (T)</v>
          </cell>
          <cell r="C456">
            <v>66808</v>
          </cell>
          <cell r="D456" t="str">
            <v>Local Waterfront Revitalization Program Update</v>
          </cell>
          <cell r="E456" t="str">
            <v>The Town of Evans will update its Local Waterfront Revitalization Program, developed in 2013, to review zoning and land uses appropriate to the waterfront area and address climate change resiliency.</v>
          </cell>
          <cell r="F456">
            <v>20000</v>
          </cell>
          <cell r="G456">
            <v>2016</v>
          </cell>
          <cell r="H456" t="str">
            <v>EPF</v>
          </cell>
          <cell r="I456" t="str">
            <v>LWRP</v>
          </cell>
          <cell r="J456" t="str">
            <v>Valeria Ivan</v>
          </cell>
          <cell r="K456" t="str">
            <v>Amy DeGaetano</v>
          </cell>
          <cell r="L456">
            <v>0.5</v>
          </cell>
          <cell r="M456">
            <v>20000</v>
          </cell>
          <cell r="N456">
            <v>40000</v>
          </cell>
          <cell r="O456" t="str">
            <v>Kazim Jafri</v>
          </cell>
        </row>
        <row r="457">
          <cell r="A457" t="str">
            <v>T1000939</v>
          </cell>
          <cell r="B457" t="str">
            <v>Grand Island (T)</v>
          </cell>
          <cell r="C457">
            <v>66537</v>
          </cell>
          <cell r="D457" t="str">
            <v>Local Waterfront Revitalization Program Update</v>
          </cell>
          <cell r="E457" t="str">
            <v xml:space="preserve">The Town of Grand Island will update its Local Waterfront Revitalization Program, developed in 2006, to explore revitalization strategies and further protect the unique cultural and natural characteristics of its waterfront area and address climate change resiliency. </v>
          </cell>
          <cell r="F457">
            <v>31350</v>
          </cell>
          <cell r="G457">
            <v>2016</v>
          </cell>
          <cell r="H457" t="str">
            <v>EPF</v>
          </cell>
          <cell r="I457" t="str">
            <v>LWRP</v>
          </cell>
          <cell r="J457" t="str">
            <v>Valeria Ivan</v>
          </cell>
          <cell r="K457" t="str">
            <v>Amy DeGaetano</v>
          </cell>
          <cell r="L457">
            <v>0.5</v>
          </cell>
          <cell r="M457">
            <v>31350</v>
          </cell>
          <cell r="N457">
            <v>62700</v>
          </cell>
          <cell r="O457" t="str">
            <v>Kazim Jafri</v>
          </cell>
        </row>
        <row r="458">
          <cell r="A458" t="str">
            <v>T1000964</v>
          </cell>
          <cell r="B458" t="str">
            <v>Red Hook (T)</v>
          </cell>
          <cell r="C458">
            <v>68525</v>
          </cell>
          <cell r="D458" t="str">
            <v>Local Waterfront Revitalization Program Update</v>
          </cell>
          <cell r="E458" t="str">
            <v xml:space="preserve">The Town of Red Hook will update its 1995 Local Waterfront Revitalization Program (LWRP) to mitigate future climate risks from sea level rise, increased frequency and intensity of storms and the resultant flooding from these weather related changes. The LWRP update will articulate a vision for the Town's waterfront. </v>
          </cell>
          <cell r="F458">
            <v>42440</v>
          </cell>
          <cell r="G458">
            <v>2016</v>
          </cell>
          <cell r="H458" t="str">
            <v>EPF</v>
          </cell>
          <cell r="I458" t="str">
            <v>LWRP</v>
          </cell>
          <cell r="J458" t="str">
            <v>Lisa Vasilakos</v>
          </cell>
          <cell r="K458" t="str">
            <v>Barbara Kendall</v>
          </cell>
          <cell r="L458">
            <v>0.5</v>
          </cell>
          <cell r="M458">
            <v>42440</v>
          </cell>
          <cell r="N458">
            <v>84880</v>
          </cell>
          <cell r="O458" t="str">
            <v>Meg Bowers</v>
          </cell>
        </row>
        <row r="459">
          <cell r="A459" t="str">
            <v>T1000966</v>
          </cell>
          <cell r="B459" t="str">
            <v>Sag Harbor (V)</v>
          </cell>
          <cell r="C459">
            <v>63382</v>
          </cell>
          <cell r="D459" t="str">
            <v>Local Waterfront Revitalization Program Update</v>
          </cell>
          <cell r="E459" t="str">
            <v>The Village of Sag Harbor will update its 2006 Local Waterfront Revitalization Program to mitigate climate risks such as experienced during Superstorm Sandy. It will also address water quality impairments from nonpoint source pollution and septic/cesspools, analyze stormwater, pollutant loads, and identify potential projects to protect the tourism economy. The work will also update the 1998 Harbor Management Plan to address surface water jurisdictions.</v>
          </cell>
          <cell r="F459">
            <v>50000</v>
          </cell>
          <cell r="G459">
            <v>2016</v>
          </cell>
          <cell r="H459" t="str">
            <v>EPF</v>
          </cell>
          <cell r="I459" t="str">
            <v>LWRP</v>
          </cell>
          <cell r="J459" t="str">
            <v>Stephanie Wojtowicz</v>
          </cell>
          <cell r="K459" t="str">
            <v>n/a</v>
          </cell>
          <cell r="L459">
            <v>0.5</v>
          </cell>
          <cell r="M459">
            <v>50000</v>
          </cell>
          <cell r="N459">
            <v>100000</v>
          </cell>
          <cell r="O459" t="str">
            <v>Daniella Richards</v>
          </cell>
        </row>
        <row r="460">
          <cell r="A460" t="str">
            <v>T1001082</v>
          </cell>
          <cell r="B460" t="str">
            <v>Hempstead (T)</v>
          </cell>
          <cell r="C460" t="str">
            <v>n/a</v>
          </cell>
          <cell r="D460" t="str">
            <v>Middle and East Bay Access to South Shore Blueway</v>
          </cell>
          <cell r="E460" t="str">
            <v xml:space="preserve">The Town of Hempstead Department of Conservation and Waterways, together with the South Shore Blueway Advisory Committee will implement Phase 2 of the South Shore Blueway Trail Plan constructing two water access points to the South Shore Blueway in areas that currently do not have adequate access at Baldwin Town and Seaman’s Neck Parks. Mobi-Mats will be installed as will native plantings at each new launch site.
The completion of these new access points will advance the South Shore Estuary Reserve Comprehensive Management Plan by making the South Shore Estuary more accessible to the public. 
</v>
          </cell>
          <cell r="F460">
            <v>50000</v>
          </cell>
          <cell r="G460">
            <v>2011</v>
          </cell>
          <cell r="H460" t="str">
            <v>EPF</v>
          </cell>
          <cell r="I460" t="str">
            <v>SSER</v>
          </cell>
          <cell r="J460" t="str">
            <v>Sally Kellogg</v>
          </cell>
          <cell r="K460" t="str">
            <v>Jeremy Campbell</v>
          </cell>
          <cell r="L460">
            <v>0</v>
          </cell>
          <cell r="M460">
            <v>0</v>
          </cell>
          <cell r="N460">
            <v>50000</v>
          </cell>
          <cell r="O460" t="str">
            <v>Daniella Richards</v>
          </cell>
        </row>
        <row r="461">
          <cell r="A461" t="str">
            <v>T1001157</v>
          </cell>
          <cell r="B461" t="str">
            <v>Medina (V)</v>
          </cell>
          <cell r="C461">
            <v>74001</v>
          </cell>
          <cell r="D461" t="str">
            <v>Local Waterfront Revitalization Program</v>
          </cell>
          <cell r="E461" t="str">
            <v>The Village of Medina will prepare a Local Waterfront Revitalization Program (LWRP) to identify appropriate land and water uses, projects, and public enhancements along its Erie Canal waterfront. The LWRP will build on the Village’s commitment to canal and downtown revitalization, and address issues related to the lack of waterfront access, poor connectivity between the waterfront and downtown, and limited availability of water-related recreational opportunities.</v>
          </cell>
          <cell r="F461">
            <v>37500</v>
          </cell>
          <cell r="G461">
            <v>2017</v>
          </cell>
          <cell r="H461" t="str">
            <v>EPF</v>
          </cell>
          <cell r="I461" t="str">
            <v>LWRP</v>
          </cell>
          <cell r="J461" t="str">
            <v>Amy DeGaetano</v>
          </cell>
          <cell r="K461" t="str">
            <v>Stephanie Wojtowicz</v>
          </cell>
          <cell r="L461">
            <v>0.25</v>
          </cell>
          <cell r="M461">
            <v>12500</v>
          </cell>
          <cell r="N461">
            <v>50000</v>
          </cell>
          <cell r="O461" t="str">
            <v>Kazim Jafri</v>
          </cell>
        </row>
        <row r="462">
          <cell r="A462" t="str">
            <v>T1001178</v>
          </cell>
          <cell r="B462" t="str">
            <v>Williamsville (V)</v>
          </cell>
          <cell r="C462">
            <v>73134</v>
          </cell>
          <cell r="D462" t="str">
            <v>Local Waterfront Revitalization Program</v>
          </cell>
          <cell r="E462" t="str">
            <v>The Village of Williamsville will prepare a Local Waterfront Revitalization Program (LWRP) for its Ellicott Creek waterfront. The LWRP will guide appropriate development, increase public waterfront access, preserve natural and historic resources, examine existing infrastructure, address shoreline erosion, explore sustainable energy generation opportunities and promote economic development.</v>
          </cell>
          <cell r="F462">
            <v>49500</v>
          </cell>
          <cell r="G462">
            <v>2017</v>
          </cell>
          <cell r="H462" t="str">
            <v>EPF</v>
          </cell>
          <cell r="I462" t="str">
            <v>LWRP</v>
          </cell>
          <cell r="J462" t="str">
            <v>Valeria Ivan</v>
          </cell>
          <cell r="K462" t="str">
            <v>Amy DeGaetano</v>
          </cell>
          <cell r="L462">
            <v>0.25</v>
          </cell>
          <cell r="M462">
            <v>16500</v>
          </cell>
          <cell r="N462">
            <v>66000</v>
          </cell>
          <cell r="O462" t="str">
            <v>Kazim Jafri</v>
          </cell>
        </row>
        <row r="463">
          <cell r="A463" t="str">
            <v>T1001308</v>
          </cell>
          <cell r="B463" t="str">
            <v>Cazenovia (V)</v>
          </cell>
          <cell r="C463">
            <v>81303</v>
          </cell>
          <cell r="D463" t="str">
            <v>Cazenovia Component Local Waterfront Revitalization Program</v>
          </cell>
          <cell r="E463" t="str">
            <v>The Village and Town of Cazenovia will prepare a joint Component Local Waterfront Revitalization Program for its Cazenovia Lake and Chittenango Creek waterfronts to ensure waterfront development projects will provide a balance between public enjoyment, economic development and preservation of natural resources. The plan will focus on enhancing public waterfront access, revitalizing downtowns, protecting community historic character, improving recreation and tourism amenities.</v>
          </cell>
          <cell r="F463">
            <v>31125</v>
          </cell>
          <cell r="G463">
            <v>2018</v>
          </cell>
          <cell r="H463" t="str">
            <v>EPF</v>
          </cell>
          <cell r="I463" t="str">
            <v>LWRP</v>
          </cell>
          <cell r="J463" t="str">
            <v>Maria Garcia</v>
          </cell>
          <cell r="K463" t="str">
            <v>Jaime Reppert</v>
          </cell>
          <cell r="L463">
            <v>0.25</v>
          </cell>
          <cell r="M463">
            <v>10375</v>
          </cell>
          <cell r="N463">
            <v>41500</v>
          </cell>
          <cell r="O463" t="str">
            <v>Kazim Jafri</v>
          </cell>
        </row>
        <row r="464">
          <cell r="A464" t="str">
            <v>T1001310</v>
          </cell>
          <cell r="B464" t="str">
            <v>Cicero (T)</v>
          </cell>
          <cell r="C464">
            <v>84066</v>
          </cell>
          <cell r="D464" t="str">
            <v>Final Town of Cicero Local Waterfront Revitalization Program</v>
          </cell>
          <cell r="E464" t="str">
            <v>The Town of Cicero will complete a Local Waterfront Revitalization Program (LWRP) for its Hamlet of Brewerton which addresses key issues such as public access, water-related tourism, and improving waterfront and public infrastructure and development of local laws necessary to implement the LWRP. The LWRP will recommend projects to attract new economic investment, increase waterfront accessibility, and better connect the downtown to the waterfront.</v>
          </cell>
          <cell r="F464">
            <v>22500</v>
          </cell>
          <cell r="G464">
            <v>2018</v>
          </cell>
          <cell r="H464" t="str">
            <v>EPF</v>
          </cell>
          <cell r="I464" t="str">
            <v>LWRP</v>
          </cell>
          <cell r="J464" t="str">
            <v>Maria Garcia</v>
          </cell>
          <cell r="K464" t="str">
            <v>Jaime Reppert</v>
          </cell>
          <cell r="L464">
            <v>0.25</v>
          </cell>
          <cell r="M464">
            <v>7500</v>
          </cell>
          <cell r="N464">
            <v>30000</v>
          </cell>
          <cell r="O464" t="str">
            <v>Kazim Jafri</v>
          </cell>
        </row>
        <row r="465">
          <cell r="A465" t="str">
            <v>T1001312</v>
          </cell>
          <cell r="B465" t="str">
            <v>Cortland (C)</v>
          </cell>
          <cell r="C465">
            <v>82003</v>
          </cell>
          <cell r="D465" t="str">
            <v>Tioughnioga River Waterfront Revitalization Program</v>
          </cell>
          <cell r="E465" t="str">
            <v>The City of Cortland, in partnership with other riverfront municipalities, will update and adopt the Tioughnioga River Waterfront Revitalization Program (WRP). The WRP will guide land use along the riverfront and focus on increasing public access to the waterfront, strengthening downtowns, establishing a pedestrian trail and blueway trail and protecting natural resources.</v>
          </cell>
          <cell r="F465">
            <v>48750</v>
          </cell>
          <cell r="G465">
            <v>2018</v>
          </cell>
          <cell r="H465" t="str">
            <v>EPF</v>
          </cell>
          <cell r="I465" t="str">
            <v>LWRP</v>
          </cell>
          <cell r="J465" t="str">
            <v>Jaime Reppert</v>
          </cell>
          <cell r="K465" t="str">
            <v>Barbara Kendall</v>
          </cell>
          <cell r="L465">
            <v>0.25</v>
          </cell>
          <cell r="M465">
            <v>16250</v>
          </cell>
          <cell r="N465">
            <v>65000</v>
          </cell>
          <cell r="O465" t="str">
            <v>Kazim Jafri</v>
          </cell>
        </row>
        <row r="466">
          <cell r="A466" t="str">
            <v>T1001325</v>
          </cell>
          <cell r="B466" t="str">
            <v>Irondequoit (T)</v>
          </cell>
          <cell r="C466">
            <v>82768</v>
          </cell>
          <cell r="D466" t="str">
            <v>Town of Irondequoit Local Waterfront Revitalization Program Amendment</v>
          </cell>
          <cell r="E466" t="str">
            <v>The Town of Irondequoit will prepare an amendment to its 1988 Local Waterfront Revitalization Program providing guidance for appropriate development and resource protection along its Lake Ontario, Irondequoit Bay and Genesee River waterfronts. The Amendment will incorporate the Irondequoit Bay Harbor Management Plan, ensure consistency with the Town's Comprehensive Master Plan, express current waterfront redevelopment strategies, address flooding and resiliency and identify priority projects.</v>
          </cell>
          <cell r="F466">
            <v>45000</v>
          </cell>
          <cell r="G466">
            <v>2018</v>
          </cell>
          <cell r="H466" t="str">
            <v>EPF</v>
          </cell>
          <cell r="I466" t="str">
            <v>LWRP</v>
          </cell>
          <cell r="J466" t="str">
            <v>Amy DeGaetano</v>
          </cell>
          <cell r="K466" t="str">
            <v>Stephanie Wojtowicz</v>
          </cell>
          <cell r="L466">
            <v>0.25</v>
          </cell>
          <cell r="M466">
            <v>15000</v>
          </cell>
          <cell r="N466">
            <v>60000</v>
          </cell>
          <cell r="O466" t="str">
            <v>Kazim Jafri</v>
          </cell>
        </row>
        <row r="467">
          <cell r="A467" t="str">
            <v>T1001351</v>
          </cell>
          <cell r="B467" t="str">
            <v>Tivoli (V)</v>
          </cell>
          <cell r="C467">
            <v>83373</v>
          </cell>
          <cell r="D467" t="str">
            <v>Village of Tivoli Local Waterfront Revitalization Program Amendment</v>
          </cell>
          <cell r="E467" t="str">
            <v>The Village of Tivoli will update their 1991 Local Waterfront Revitalization Program to guide development and land use along its Hudson River waterfront. The update will identify projects to attract and retain residents, encourage economic growth, address resiliency and climate change, and improve connections to the Hudson River.</v>
          </cell>
          <cell r="F467">
            <v>49875</v>
          </cell>
          <cell r="G467">
            <v>2018</v>
          </cell>
          <cell r="H467" t="str">
            <v>EPF</v>
          </cell>
          <cell r="I467" t="str">
            <v>LWRP</v>
          </cell>
          <cell r="J467" t="str">
            <v>Joshua Hunn</v>
          </cell>
          <cell r="K467" t="str">
            <v>Amy DeGaetano</v>
          </cell>
          <cell r="L467">
            <v>0.25</v>
          </cell>
          <cell r="M467">
            <v>16625</v>
          </cell>
          <cell r="N467">
            <v>66500</v>
          </cell>
          <cell r="O467" t="str">
            <v>Meg Bowers</v>
          </cell>
        </row>
        <row r="468">
          <cell r="A468" t="str">
            <v>T1001603</v>
          </cell>
          <cell r="B468" t="str">
            <v>Central Islip Civic Council</v>
          </cell>
          <cell r="C468" t="str">
            <v>n/a</v>
          </cell>
          <cell r="D468" t="str">
            <v>Central Islip History Trail</v>
          </cell>
          <cell r="E468" t="str">
            <v>Celebrate Central Islip's history by developing a five-mile hiking and biking trail extending from the Federal Courthouse to the Historic Heines Homestead, with interpretive signage at historic sites along the way, encouraging historical tourism and active lifestyles. DRI funds will be used for trail costs within the DRI area, such as signage identifying six downtown sites, audio/phone enhancement, and distance markers.</v>
          </cell>
          <cell r="F468">
            <v>19900</v>
          </cell>
          <cell r="G468">
            <v>2018</v>
          </cell>
          <cell r="H468" t="str">
            <v>DRI</v>
          </cell>
          <cell r="I468"/>
          <cell r="J468" t="str">
            <v>Jeannette Rausch</v>
          </cell>
          <cell r="K468" t="str">
            <v>David Ashton</v>
          </cell>
          <cell r="L468">
            <v>0</v>
          </cell>
          <cell r="M468">
            <v>0</v>
          </cell>
          <cell r="N468">
            <v>19900</v>
          </cell>
          <cell r="O468" t="str">
            <v>Daniella Richards</v>
          </cell>
        </row>
        <row r="469">
          <cell r="A469" t="str">
            <v>T1001634</v>
          </cell>
          <cell r="B469" t="str">
            <v>Amsterdam (C)</v>
          </cell>
          <cell r="C469">
            <v>90481</v>
          </cell>
          <cell r="D469" t="str">
            <v>City of Amsterdam Local Waterfront Revitalization Program Update</v>
          </cell>
          <cell r="E469" t="str">
            <v>The City of Amsterdam will update its 1993 Local Waterfront Revitalization Program (LWRP) to reflect the City’s current waterfront vision and revitalization priorities. The LWRP will guide growth and development, identify sustainable approaches to mitigate climate change impacts and improve resiliency, redevelop vacant and underutilized industrial structures, stimulate economic development, increase waterfront access and connectivity to downtown, tourism, and recreational boating.</v>
          </cell>
          <cell r="F469">
            <v>50000</v>
          </cell>
          <cell r="G469">
            <v>2019</v>
          </cell>
          <cell r="H469" t="str">
            <v>EPF</v>
          </cell>
          <cell r="I469" t="str">
            <v>LWRP</v>
          </cell>
          <cell r="J469" t="str">
            <v>Maria Garcia</v>
          </cell>
          <cell r="K469" t="str">
            <v>Jaime Reppert</v>
          </cell>
          <cell r="L469">
            <v>0.15</v>
          </cell>
          <cell r="M469">
            <v>8824</v>
          </cell>
          <cell r="N469">
            <v>58824</v>
          </cell>
          <cell r="O469" t="str">
            <v>Meg Bowers</v>
          </cell>
        </row>
        <row r="470">
          <cell r="A470" t="str">
            <v>T1001639</v>
          </cell>
          <cell r="B470" t="str">
            <v>Cayuga (V)</v>
          </cell>
          <cell r="C470">
            <v>89965</v>
          </cell>
          <cell r="D470" t="str">
            <v>Village of Cayuga Local Waterfront Revitalization Program</v>
          </cell>
          <cell r="E470" t="str">
            <v>The Village of Cayuga, in partnership with Cayuga County, will develop a Local Waterfront Revitalization Program (LWRP) and Harbor Management Plan for its Cayuga Lake waterfront. The LWRP's vision, policies, and projects will focus on public waterfront access, tourism, water quality, smart growth, and the promotion of appropriate mixed-use development. Local laws for docking and mooring, stormwater management, and historic preservation will be developed to implement the Village's vision.</v>
          </cell>
          <cell r="F470">
            <v>48750</v>
          </cell>
          <cell r="G470">
            <v>2019</v>
          </cell>
          <cell r="H470" t="str">
            <v>EPF</v>
          </cell>
          <cell r="I470" t="str">
            <v>LWRP</v>
          </cell>
          <cell r="J470" t="str">
            <v>Maria Garcia</v>
          </cell>
          <cell r="K470" t="str">
            <v>Jaime Reppert</v>
          </cell>
          <cell r="L470">
            <v>0.25</v>
          </cell>
          <cell r="M470">
            <v>16250</v>
          </cell>
          <cell r="N470">
            <v>65000</v>
          </cell>
          <cell r="O470" t="str">
            <v>Kazim Jafri</v>
          </cell>
        </row>
        <row r="471">
          <cell r="A471" t="str">
            <v>T1001645</v>
          </cell>
          <cell r="B471" t="str">
            <v>Hamburg (T)</v>
          </cell>
          <cell r="C471">
            <v>93057</v>
          </cell>
          <cell r="D471" t="str">
            <v>Town of Hamburg Local Waterfront Revitalization Program Update</v>
          </cell>
          <cell r="E471" t="str">
            <v>The Town of Hamburg will update its Local Waterfront Revitalizations Program (LWRP) to reflect current local conditions and encourage sustainable growth and resiliency. The LWRP will incorporate the findings of the public town marina feasibility study, explore the inclusion the 18 Mile Creek corridor within the town and environmentally sensitive areas along Lake Erie, assess potential risks associated with extreme storms, flooding, and climate change, and recommend revitalization projects.</v>
          </cell>
          <cell r="F471">
            <v>48750</v>
          </cell>
          <cell r="G471">
            <v>2019</v>
          </cell>
          <cell r="H471" t="str">
            <v>EPF</v>
          </cell>
          <cell r="I471" t="str">
            <v>LWRP</v>
          </cell>
          <cell r="J471" t="str">
            <v>Valeria Ivan</v>
          </cell>
          <cell r="K471" t="str">
            <v>Amy DeGaetano</v>
          </cell>
          <cell r="L471">
            <v>0.25</v>
          </cell>
          <cell r="M471">
            <v>16250</v>
          </cell>
          <cell r="N471">
            <v>65000</v>
          </cell>
          <cell r="O471" t="str">
            <v>Kazim Jafri</v>
          </cell>
        </row>
        <row r="472">
          <cell r="A472" t="str">
            <v>T1001646</v>
          </cell>
          <cell r="B472" t="str">
            <v>Hamlin (T)</v>
          </cell>
          <cell r="C472">
            <v>89521</v>
          </cell>
          <cell r="D472" t="str">
            <v>Town of Hamlin Local Waterfront Revitalization Program Update</v>
          </cell>
          <cell r="E472" t="str">
            <v>The Town of Hamlin will update its Local Waterfront revitalization Program to guide appropriate and resilient development along its ten miles of Lake Ontario coastline. The LWRP update will reflect current conditions, address ongoing and emerging issues relating to flooding, water quality and aquatic habitat, economic development and sustainability, improved public access, lake level fluctuations, and resiliency measures.</v>
          </cell>
          <cell r="F472">
            <v>45638</v>
          </cell>
          <cell r="G472">
            <v>2019</v>
          </cell>
          <cell r="H472" t="str">
            <v>EPF</v>
          </cell>
          <cell r="I472" t="str">
            <v>LWRP</v>
          </cell>
          <cell r="J472" t="str">
            <v>Valeria Ivan</v>
          </cell>
          <cell r="K472" t="str">
            <v>Amy DeGaetano</v>
          </cell>
          <cell r="L472">
            <v>0.25</v>
          </cell>
          <cell r="M472">
            <v>15213</v>
          </cell>
          <cell r="N472">
            <v>60851</v>
          </cell>
          <cell r="O472" t="str">
            <v>Kazim Jafri</v>
          </cell>
        </row>
        <row r="473">
          <cell r="A473" t="str">
            <v>T1001656</v>
          </cell>
          <cell r="B473" t="str">
            <v>Newfane (T)</v>
          </cell>
          <cell r="C473">
            <v>90095</v>
          </cell>
          <cell r="D473" t="str">
            <v>Town of Newfane Local Waterfront Revitalization Program Update</v>
          </cell>
          <cell r="E473" t="str">
            <v>The Town of Newfane will update its Local Waterfront Revitalization Program to guide resilient development along its Lake Ontario and Eighteenmile Creek shorelines. Prompted by evolving conditions and new concerns, the planning process will entail an inventory and analysis of existing assets, public engagement, an examination of land and water uses, and identify policies and revitalization projects that enhance access to the waterfront, increase community resiliency, and reduce flooding impacts.</v>
          </cell>
          <cell r="F473">
            <v>45000</v>
          </cell>
          <cell r="G473">
            <v>2019</v>
          </cell>
          <cell r="H473" t="str">
            <v>EPF</v>
          </cell>
          <cell r="I473" t="str">
            <v>LWRP</v>
          </cell>
          <cell r="J473" t="str">
            <v>Amy DeGaetano</v>
          </cell>
          <cell r="K473" t="str">
            <v>Stephanie Wojtowicz</v>
          </cell>
          <cell r="L473">
            <v>0.25</v>
          </cell>
          <cell r="M473">
            <v>15000</v>
          </cell>
          <cell r="N473">
            <v>60000</v>
          </cell>
          <cell r="O473" t="str">
            <v>Kazim Jafri</v>
          </cell>
        </row>
        <row r="474">
          <cell r="A474" t="str">
            <v>T1001673</v>
          </cell>
          <cell r="B474" t="str">
            <v xml:space="preserve">Watertown (C) </v>
          </cell>
          <cell r="C474">
            <v>93292</v>
          </cell>
          <cell r="D474" t="str">
            <v>City of Watertown Local Waterfront Revitalization Program</v>
          </cell>
          <cell r="E474" t="str">
            <v>The City of Watertown will update and adopt its draft Local Waterfront Revitalization Program (LWRP). The updated LWRP will leverage recent waterfront revitalization efforts and highlight new opportunities and remaining needs, including an analysis of alternative uses for waterfront parcels and ways to connect the urban center with the waterfront.</v>
          </cell>
          <cell r="F474">
            <v>42500</v>
          </cell>
          <cell r="G474">
            <v>2019</v>
          </cell>
          <cell r="H474" t="str">
            <v>EPF</v>
          </cell>
          <cell r="I474" t="str">
            <v>LWRP</v>
          </cell>
          <cell r="J474" t="str">
            <v>Irene Holak</v>
          </cell>
          <cell r="K474" t="str">
            <v>Kate Black</v>
          </cell>
          <cell r="L474">
            <v>0.15</v>
          </cell>
          <cell r="M474">
            <v>7500</v>
          </cell>
          <cell r="N474">
            <v>50000</v>
          </cell>
          <cell r="O474" t="str">
            <v>Alex Waite</v>
          </cell>
        </row>
        <row r="475">
          <cell r="A475" t="str">
            <v>T1001674</v>
          </cell>
          <cell r="B475" t="str">
            <v>Watervliet (C)</v>
          </cell>
          <cell r="C475">
            <v>89420</v>
          </cell>
          <cell r="D475" t="str">
            <v>City of Watervliet Local Waterfront Revitalization Program Update</v>
          </cell>
          <cell r="E475" t="str">
            <v xml:space="preserve">The City of Watervliet will update of its 2006 Local Waterfront Revitalization Program (LWRP) to guide appropriate and resilient land use along its Hudson River waterfront. The LWRP update will address emerging issues and needs including natural resource protection and restoration of waterfront resources, resiliency, point and nonpoint source pollution, shoreline stabilization, and incorporate recently-completed zoning and sustainability regulations. </v>
          </cell>
          <cell r="F475">
            <v>38000</v>
          </cell>
          <cell r="G475">
            <v>2019</v>
          </cell>
          <cell r="H475" t="str">
            <v>EPF</v>
          </cell>
          <cell r="I475" t="str">
            <v>LWRP</v>
          </cell>
          <cell r="J475" t="str">
            <v>Lisa Vasilakos</v>
          </cell>
          <cell r="K475" t="str">
            <v>Barbara Kendall</v>
          </cell>
          <cell r="L475">
            <v>0.15</v>
          </cell>
          <cell r="M475">
            <v>6706</v>
          </cell>
          <cell r="N475">
            <v>44706</v>
          </cell>
          <cell r="O475" t="str">
            <v>Meg Bowers</v>
          </cell>
        </row>
        <row r="476">
          <cell r="A476" t="str">
            <v>T1001854</v>
          </cell>
          <cell r="B476" t="str">
            <v>Stone Environmental</v>
          </cell>
          <cell r="C476" t="str">
            <v>n/a</v>
          </cell>
          <cell r="D476" t="str">
            <v>Web Hosting for New York Ocean &amp; Great Lakes Atlas</v>
          </cell>
          <cell r="E476"/>
          <cell r="F476">
            <v>27284</v>
          </cell>
          <cell r="G476"/>
          <cell r="H476" t="str">
            <v>EPF</v>
          </cell>
          <cell r="I476" t="str">
            <v>Oceans</v>
          </cell>
          <cell r="J476" t="str">
            <v>Jeff Herter</v>
          </cell>
          <cell r="K476" t="str">
            <v>Mike Snyder</v>
          </cell>
          <cell r="L476">
            <v>0</v>
          </cell>
          <cell r="M476">
            <v>0</v>
          </cell>
          <cell r="N476">
            <v>27284</v>
          </cell>
          <cell r="O476" t="str">
            <v>Marybeth Staebell</v>
          </cell>
        </row>
        <row r="477">
          <cell r="A477" t="str">
            <v>T1001873</v>
          </cell>
          <cell r="B477" t="str">
            <v>Hornell (C)</v>
          </cell>
          <cell r="C477" t="str">
            <v>n/a</v>
          </cell>
          <cell r="D477" t="str">
            <v>Establish Downtown Design Standards</v>
          </cell>
          <cell r="E477" t="str">
            <v>Development of building and site standards to ensure high quality rehabilitation and new construction projects consistent with established character of downtown. </v>
          </cell>
          <cell r="F477">
            <v>50000</v>
          </cell>
          <cell r="G477">
            <v>2019</v>
          </cell>
          <cell r="H477" t="str">
            <v>DRI</v>
          </cell>
          <cell r="I477"/>
          <cell r="J477" t="str">
            <v>Julie Sweet</v>
          </cell>
          <cell r="K477" t="str">
            <v>David Ashton</v>
          </cell>
          <cell r="L477">
            <v>0</v>
          </cell>
          <cell r="M477">
            <v>0</v>
          </cell>
          <cell r="N477">
            <v>50000</v>
          </cell>
          <cell r="O477" t="str">
            <v>Meg Bowers</v>
          </cell>
        </row>
        <row r="478">
          <cell r="A478" t="str">
            <v>T1002019</v>
          </cell>
          <cell r="B478" t="str">
            <v>Lackawanna (C)</v>
          </cell>
          <cell r="C478">
            <v>111618</v>
          </cell>
          <cell r="D478" t="str">
            <v>City of Lackawanna Local Waterfront Revitalization Program Update Completion</v>
          </cell>
          <cell r="E478" t="str">
            <v xml:space="preserve">The City of Lackawanna will complete an update of its Local Waterfront Revitalization Program (LWRP) for its Lake Erie waterfront. The update will include strategies and projects that address resiliency and climate adaptation to the 2018 draft LWRP. The program will enhance waterfront access, advance redevelopment of brownfield and underutilized sites, and encourage restoration of natural creek corridors. </v>
          </cell>
          <cell r="F478">
            <v>50000</v>
          </cell>
          <cell r="G478">
            <v>2021</v>
          </cell>
          <cell r="H478" t="str">
            <v>EPF</v>
          </cell>
          <cell r="I478" t="str">
            <v>LWRP</v>
          </cell>
          <cell r="J478" t="str">
            <v>Valeria Ivan</v>
          </cell>
          <cell r="K478" t="str">
            <v>Amy DeGaetano</v>
          </cell>
          <cell r="L478">
            <v>0.15</v>
          </cell>
          <cell r="M478">
            <v>8824</v>
          </cell>
          <cell r="N478">
            <v>58824</v>
          </cell>
          <cell r="O478" t="str">
            <v>Kazim Jafri</v>
          </cell>
        </row>
        <row r="479">
          <cell r="A479" t="str">
            <v>T1002051</v>
          </cell>
          <cell r="B479" t="str">
            <v>Arcade (V)</v>
          </cell>
          <cell r="C479">
            <v>110534</v>
          </cell>
          <cell r="D479" t="str">
            <v>Village and Town of Arcade Smart Growth Comprehensive Plan</v>
          </cell>
          <cell r="E479" t="str">
            <v xml:space="preserve">The Village and Town of Arcade will create a Village and Town Smart Comprehensive Plan, which will provide a structure for future land use and economic development that incorporates Smart Growth Principles. The Plan will include a detailed analysis of local and regional conditions and resources and will provide a vision for the Village and Town’s future, with specific goals, objectives and actionable items to help reach that vision. </v>
          </cell>
          <cell r="F479">
            <v>49500</v>
          </cell>
          <cell r="G479">
            <v>2021</v>
          </cell>
          <cell r="H479" t="str">
            <v>EPF</v>
          </cell>
          <cell r="I479" t="str">
            <v>SGCP</v>
          </cell>
          <cell r="J479" t="str">
            <v>Lisa Melville</v>
          </cell>
          <cell r="K479" t="str">
            <v>Stephanie Wojtowicz</v>
          </cell>
          <cell r="L479">
            <v>0.1</v>
          </cell>
          <cell r="M479">
            <v>5500</v>
          </cell>
          <cell r="N479">
            <v>55000</v>
          </cell>
          <cell r="O479" t="str">
            <v>Joe Dawson</v>
          </cell>
        </row>
        <row r="480">
          <cell r="A480" t="str">
            <v>T1002052</v>
          </cell>
          <cell r="B480" t="str">
            <v>Attica (V)</v>
          </cell>
          <cell r="C480">
            <v>109920</v>
          </cell>
          <cell r="D480" t="str">
            <v>Village of Attica Comprehensive Plan Update</v>
          </cell>
          <cell r="E480" t="str">
            <v>The Village of Attica will update their 2003 Comprehensive Plan. The plan will provide a vision supported by goals and strategies that will address future land use, zoning, development, parks/open space, infrastructure, neighborhoods, and government services. An implementation plan will be included in the plan to provide timeframes and responsibilities for each strategy. The plan will focus on downtown revitalization, neighborhoods, infrastructure, and resiliency.</v>
          </cell>
          <cell r="F480">
            <v>45000</v>
          </cell>
          <cell r="G480">
            <v>2021</v>
          </cell>
          <cell r="H480" t="str">
            <v>EPF</v>
          </cell>
          <cell r="I480" t="str">
            <v>SGCP</v>
          </cell>
          <cell r="J480" t="str">
            <v>Samantha Aldrich</v>
          </cell>
          <cell r="K480" t="str">
            <v>Stephanie Wojtowicz</v>
          </cell>
          <cell r="L480">
            <v>0.1</v>
          </cell>
          <cell r="M480">
            <v>5000</v>
          </cell>
          <cell r="N480">
            <v>50000</v>
          </cell>
          <cell r="O480" t="str">
            <v>Joe Dawson</v>
          </cell>
        </row>
        <row r="481">
          <cell r="A481" t="str">
            <v>T1002055</v>
          </cell>
          <cell r="B481" t="str">
            <v>Central New York Regional Planning &amp; Development Board</v>
          </cell>
          <cell r="C481">
            <v>108310</v>
          </cell>
          <cell r="D481" t="str">
            <v>Town and Village of Elbridge Comprehensive Plan</v>
          </cell>
          <cell r="E481" t="str">
            <v xml:space="preserve"> The Town and Village of Elbridge will develop a Joint Comprehensive Plan in support of Smart Growth principles. The Town and Village of Elbridge comprise a largely rural area located in Central NY on the Empire State Trail.  The Comprehensive Plan will include planning for the Central NY Peace Trail Bike touring corridor that intersects with the Empire State Trail and is planned to connect heritage resources.</v>
          </cell>
          <cell r="F481">
            <v>40000</v>
          </cell>
          <cell r="G481">
            <v>2021</v>
          </cell>
          <cell r="H481" t="str">
            <v>EPF</v>
          </cell>
          <cell r="I481" t="str">
            <v>SGCP</v>
          </cell>
          <cell r="J481" t="str">
            <v>Lissa D’Aquanni</v>
          </cell>
          <cell r="K481" t="str">
            <v>Stephanie Wojtowicz</v>
          </cell>
          <cell r="L481">
            <v>0.1</v>
          </cell>
          <cell r="M481">
            <v>4445</v>
          </cell>
          <cell r="N481">
            <v>44445</v>
          </cell>
          <cell r="O481" t="str">
            <v>Joe Dawson</v>
          </cell>
        </row>
        <row r="482">
          <cell r="A482" t="str">
            <v>T1002057</v>
          </cell>
          <cell r="B482" t="str">
            <v>Forestport (T)</v>
          </cell>
          <cell r="C482">
            <v>110647</v>
          </cell>
          <cell r="D482" t="str">
            <v>Town of Forestport Comprehensive Master Plan Update</v>
          </cell>
          <cell r="E482" t="str">
            <v>The Town of Forestport will review and update their municipal Comprehensive Master Plan. The goal of the plan will include a collective vision to guide future growth and development, addressing both assets and challenges. The town will develop priorities reflects the current status and future goals for the Town.</v>
          </cell>
          <cell r="F482">
            <v>30600</v>
          </cell>
          <cell r="G482">
            <v>2021</v>
          </cell>
          <cell r="H482" t="str">
            <v>EPF</v>
          </cell>
          <cell r="I482" t="str">
            <v>SGCP</v>
          </cell>
          <cell r="J482" t="str">
            <v>Danny Lapin</v>
          </cell>
          <cell r="K482" t="str">
            <v>Stephanie Wojtowicz</v>
          </cell>
          <cell r="L482">
            <v>0.1</v>
          </cell>
          <cell r="M482">
            <v>3400</v>
          </cell>
          <cell r="N482">
            <v>34000</v>
          </cell>
          <cell r="O482" t="str">
            <v>Theresa Rodford</v>
          </cell>
        </row>
        <row r="483">
          <cell r="A483" t="str">
            <v>T1002059</v>
          </cell>
          <cell r="B483" t="str">
            <v>Granby (T)</v>
          </cell>
          <cell r="C483">
            <v>108428</v>
          </cell>
          <cell r="D483" t="str">
            <v>Granby Smart Growth Comprehensive Plan</v>
          </cell>
          <cell r="E483" t="str">
            <v>The Town of Granby will prepare a Smart Growth Comprehensive Plan. The priorities to be addressed include farmland preservation, guiding growth in and around existing Town centers served by infrastructure, water quality and flood protection, housing options and the advancement of recreational opportunities for residents and visitors. The plan will also focus on the need for affordable pedestrian/bicycle infrastructure improvements as well as the need for renewable energy options.</v>
          </cell>
          <cell r="F483">
            <v>50000</v>
          </cell>
          <cell r="G483">
            <v>2021</v>
          </cell>
          <cell r="H483" t="str">
            <v>EPF</v>
          </cell>
          <cell r="I483" t="str">
            <v>SGCP</v>
          </cell>
          <cell r="J483" t="str">
            <v>Lissa D’Aquanni</v>
          </cell>
          <cell r="K483" t="str">
            <v>Stephanie Wojtowicz</v>
          </cell>
          <cell r="L483">
            <v>0.1</v>
          </cell>
          <cell r="M483">
            <v>5556</v>
          </cell>
          <cell r="N483">
            <v>55556</v>
          </cell>
          <cell r="O483" t="str">
            <v>Joe Dawson</v>
          </cell>
        </row>
        <row r="484">
          <cell r="A484" t="str">
            <v>T1002060</v>
          </cell>
          <cell r="B484" t="str">
            <v>Groton (V)</v>
          </cell>
          <cell r="C484">
            <v>110580</v>
          </cell>
          <cell r="D484" t="str">
            <v>Village of Groton Comprehensive Plan</v>
          </cell>
          <cell r="E484" t="str">
            <v>The Village of Groton will update their 2005 Comprehensive Plan. The plan will look at Climate Act goals, environmental sustainability, smart growth principles, asset risk assessments, carbon reduction and abatement, energy efficiency, and alternative energy benefits. The Plan will look for  actions that the Village can take to mitigate the impacts of climate change, protect natural resources, reduce their carbon footprint, and prepare the community for future extreme weather events.</v>
          </cell>
          <cell r="F484">
            <v>50000</v>
          </cell>
          <cell r="G484">
            <v>2021</v>
          </cell>
          <cell r="H484" t="str">
            <v>EPF</v>
          </cell>
          <cell r="I484" t="str">
            <v>SGCP</v>
          </cell>
          <cell r="J484" t="str">
            <v>Lisa Melville</v>
          </cell>
          <cell r="K484" t="str">
            <v>Stephanie Wojtowicz</v>
          </cell>
          <cell r="L484">
            <v>0.1</v>
          </cell>
          <cell r="M484">
            <v>5556</v>
          </cell>
          <cell r="N484">
            <v>55556</v>
          </cell>
          <cell r="O484" t="str">
            <v>Theresa Rodford</v>
          </cell>
        </row>
        <row r="485">
          <cell r="A485" t="str">
            <v>T1002065</v>
          </cell>
          <cell r="B485" t="str">
            <v>Kingsbury (T)</v>
          </cell>
          <cell r="C485">
            <v>109994</v>
          </cell>
          <cell r="D485" t="str">
            <v>Town of Kingsbury Comprehensive Plan</v>
          </cell>
          <cell r="E485" t="str">
            <v>The Town of Kingsbury will complete a town-wide Comprehensive Plan which will incorporate Smart Growth principles. The Plan will include sustainability and robust community inclusion to ensure the Plan is representative of the community and its residents. The Plan will include addressing balanced conservation and preservation of natural features and agriculture as well as assessing the needs of the community such as housing, renewable energy, infrastructure, and economic development.</v>
          </cell>
          <cell r="F485">
            <v>40860</v>
          </cell>
          <cell r="G485">
            <v>2021</v>
          </cell>
          <cell r="H485" t="str">
            <v>EPF</v>
          </cell>
          <cell r="I485" t="str">
            <v>SGCP</v>
          </cell>
          <cell r="J485" t="str">
            <v>Lisa Melville</v>
          </cell>
          <cell r="K485" t="str">
            <v>Stephanie Wojtowicz</v>
          </cell>
          <cell r="L485">
            <v>0.1</v>
          </cell>
          <cell r="M485">
            <v>4540</v>
          </cell>
          <cell r="N485">
            <v>45400</v>
          </cell>
          <cell r="O485" t="str">
            <v>Theresa Rodford</v>
          </cell>
        </row>
        <row r="486">
          <cell r="A486" t="str">
            <v>T1002066</v>
          </cell>
          <cell r="B486" t="str">
            <v>Olean (C)</v>
          </cell>
          <cell r="C486">
            <v>108015</v>
          </cell>
          <cell r="D486" t="str">
            <v>City of Olean Comprehensive Development Plan</v>
          </cell>
          <cell r="E486" t="str">
            <v>The City of Olean will develop a Comprehensive Development Plan (CDP) that will provide a blueprint for the development, preservation and enhancement of residential, commercial and industrial neighborhoods as well as public facilities, infrastructure and greenspace. The Comprehensive Development plan will incorporate visions, ideas, and foresight and provide recommendations and an implementation plan to execute Smart Growth principles and projects.</v>
          </cell>
          <cell r="F486">
            <v>40000</v>
          </cell>
          <cell r="G486">
            <v>2021</v>
          </cell>
          <cell r="H486" t="str">
            <v>EPF</v>
          </cell>
          <cell r="I486" t="str">
            <v>SGCP</v>
          </cell>
          <cell r="J486" t="str">
            <v>Ginger Ursitti</v>
          </cell>
          <cell r="K486" t="str">
            <v>Stephanie Wojtowicz</v>
          </cell>
          <cell r="L486">
            <v>0.1</v>
          </cell>
          <cell r="M486">
            <v>4445</v>
          </cell>
          <cell r="N486">
            <v>44445</v>
          </cell>
          <cell r="O486" t="str">
            <v>Joe Dawson</v>
          </cell>
        </row>
        <row r="487">
          <cell r="A487" t="str">
            <v>T1002070</v>
          </cell>
          <cell r="B487" t="str">
            <v>St. Armand (T)</v>
          </cell>
          <cell r="C487">
            <v>107152</v>
          </cell>
          <cell r="D487" t="str">
            <v>Town of St. Armand Comprehensive Plan</v>
          </cell>
          <cell r="E487" t="str">
            <v>The Town of St. Armand will develop the community’s first Comprehensive Plan. The comprehensive plan will incorporate Smart Growth principles that will adequately address current opportunities for growth, evaluate existing assets and local resources, outline priorities for future development, and create a vision for their community.</v>
          </cell>
          <cell r="F487">
            <v>34719</v>
          </cell>
          <cell r="G487">
            <v>2021</v>
          </cell>
          <cell r="H487" t="str">
            <v>EPF</v>
          </cell>
          <cell r="I487" t="str">
            <v>SGCP</v>
          </cell>
          <cell r="J487" t="str">
            <v>Lisa Melville</v>
          </cell>
          <cell r="K487" t="str">
            <v>Stephanie Wojtowicz</v>
          </cell>
          <cell r="L487">
            <v>0.1</v>
          </cell>
          <cell r="M487">
            <v>3858</v>
          </cell>
          <cell r="N487">
            <v>38577</v>
          </cell>
          <cell r="O487" t="str">
            <v>Theresa Rodford</v>
          </cell>
        </row>
        <row r="488">
          <cell r="A488" t="str">
            <v>T1002189</v>
          </cell>
          <cell r="B488" t="str">
            <v>Pace University</v>
          </cell>
          <cell r="C488" t="str">
            <v>n/a</v>
          </cell>
          <cell r="D488" t="str">
            <v>DRI and NY Forward Capacity Building Webinars</v>
          </cell>
          <cell r="E488"/>
          <cell r="F488">
            <v>48566</v>
          </cell>
          <cell r="G488"/>
          <cell r="H488" t="str">
            <v>NYF</v>
          </cell>
          <cell r="I488"/>
          <cell r="J488" t="str">
            <v>Sarah Crowell</v>
          </cell>
          <cell r="K488" t="str">
            <v>n/a</v>
          </cell>
          <cell r="L488">
            <v>0</v>
          </cell>
          <cell r="M488">
            <v>0</v>
          </cell>
          <cell r="N488">
            <v>48566</v>
          </cell>
          <cell r="O488" t="str">
            <v>Marybeth Staebell</v>
          </cell>
        </row>
        <row r="489">
          <cell r="A489" t="str">
            <v>T1002329</v>
          </cell>
          <cell r="B489" t="str">
            <v>Boonville (V)</v>
          </cell>
          <cell r="C489">
            <v>119826</v>
          </cell>
          <cell r="D489" t="str">
            <v>Town and Village of Boonville Smart Growth Comprehensive Plan Update</v>
          </cell>
          <cell r="E489" t="str">
            <v>The Town and Village of Boonville will update their joint comprehensive plan. The updated plan will address smart growth principles and aim to maintain the area’s “small town” character. The rural community includes a small urban area in the Village and the areas assets include agriculture, forests, water and minerals. The goal of the update will be to improve the community’s resiliency and economic opportunities while preserving the community's natural assets.</v>
          </cell>
          <cell r="F489">
            <v>40500</v>
          </cell>
          <cell r="G489">
            <v>2022</v>
          </cell>
          <cell r="H489" t="str">
            <v>EPF</v>
          </cell>
          <cell r="I489" t="str">
            <v>SGCP</v>
          </cell>
          <cell r="J489" t="str">
            <v>Danny Lapin</v>
          </cell>
          <cell r="K489" t="str">
            <v>Stephanie Wojtowicz</v>
          </cell>
          <cell r="L489">
            <v>0.1</v>
          </cell>
          <cell r="M489">
            <v>4500</v>
          </cell>
          <cell r="N489">
            <v>45000</v>
          </cell>
          <cell r="O489" t="str">
            <v>Theresa Rodford</v>
          </cell>
        </row>
        <row r="490">
          <cell r="A490" t="str">
            <v>T1002332</v>
          </cell>
          <cell r="B490" t="str">
            <v>Champlain (T)</v>
          </cell>
          <cell r="C490">
            <v>117696</v>
          </cell>
          <cell r="D490" t="str">
            <v>Town and Village of Champlain Smart Growth Comprehensive Plan Update</v>
          </cell>
          <cell r="E490" t="str">
            <v>The Town and Village of Champlain will develop a joint Comprehensive Plan based on Smart Growth Principles. The plan will reflect community input to ensure a shared vision is  developed. For each community, the Comprehensive Plan will reflect relevant past and ongoing local and regional efforts, local conditions, challenges and opportunities for a sustainable growth, and an appropriate strategy for future growth and community investment.</v>
          </cell>
          <cell r="F490">
            <v>46080</v>
          </cell>
          <cell r="G490">
            <v>2022</v>
          </cell>
          <cell r="H490" t="str">
            <v>EPF</v>
          </cell>
          <cell r="I490" t="str">
            <v>SGCP</v>
          </cell>
          <cell r="J490" t="str">
            <v>Irene Holak</v>
          </cell>
          <cell r="K490" t="str">
            <v>Kate Black</v>
          </cell>
          <cell r="L490">
            <v>0.1</v>
          </cell>
          <cell r="M490">
            <v>5120</v>
          </cell>
          <cell r="N490">
            <v>51200</v>
          </cell>
          <cell r="O490" t="str">
            <v>Theresa Rodford</v>
          </cell>
        </row>
        <row r="491">
          <cell r="A491" t="str">
            <v>T1002333</v>
          </cell>
          <cell r="B491" t="str">
            <v>Charleston (T)</v>
          </cell>
          <cell r="C491">
            <v>119954</v>
          </cell>
          <cell r="D491" t="str">
            <v>Town of Charleston Smart Growth Comprehensive Plan</v>
          </cell>
          <cell r="E491" t="str">
            <v>The Town of Charleston in close collaboration with the Montgomery County Business Development Center will prepare a Comprehensive Smart Growth Plan. The plan will incorporate smart growth principles, protecting the irreplaceable natural resources of the Town, while simultaneously providing a rational framework for the formulation of a range of land-use regulations.</v>
          </cell>
          <cell r="F491">
            <v>36000</v>
          </cell>
          <cell r="G491">
            <v>2022</v>
          </cell>
          <cell r="H491" t="str">
            <v>EPF</v>
          </cell>
          <cell r="I491" t="str">
            <v>SGCP</v>
          </cell>
          <cell r="J491" t="str">
            <v>Danny Lapin</v>
          </cell>
          <cell r="K491" t="str">
            <v>Stephanie Wojtowicz</v>
          </cell>
          <cell r="L491">
            <v>0.1</v>
          </cell>
          <cell r="M491">
            <v>4000</v>
          </cell>
          <cell r="N491">
            <v>40000</v>
          </cell>
          <cell r="O491" t="str">
            <v>Theresa Rodford</v>
          </cell>
        </row>
        <row r="492">
          <cell r="A492" t="str">
            <v>T1002338</v>
          </cell>
          <cell r="B492" t="str">
            <v>Easton (T)</v>
          </cell>
          <cell r="C492">
            <v>118524</v>
          </cell>
          <cell r="D492" t="str">
            <v>Town of Easton Smart Growth Comprehensive Plan</v>
          </cell>
          <cell r="E492" t="str">
            <v>The Town of Easton will update its current Comprehensive Plan. The Town of Easton will adopt smart growth planning principles that will play a transformational role in the Town's social, economic and environmental sustainability.</v>
          </cell>
          <cell r="F492">
            <v>45400</v>
          </cell>
          <cell r="G492">
            <v>2022</v>
          </cell>
          <cell r="H492" t="str">
            <v>EPF</v>
          </cell>
          <cell r="I492" t="str">
            <v>SGCP</v>
          </cell>
          <cell r="J492" t="str">
            <v>April Brun</v>
          </cell>
          <cell r="K492" t="str">
            <v>Lisa Vasilakos</v>
          </cell>
          <cell r="L492">
            <v>0.1</v>
          </cell>
          <cell r="M492">
            <v>5045</v>
          </cell>
          <cell r="N492">
            <v>50445</v>
          </cell>
          <cell r="O492" t="str">
            <v>Theresa Rodford</v>
          </cell>
        </row>
        <row r="493">
          <cell r="A493" t="str">
            <v>T1002340</v>
          </cell>
          <cell r="B493" t="str">
            <v>Hilton (V)</v>
          </cell>
          <cell r="C493">
            <v>119757</v>
          </cell>
          <cell r="D493" t="str">
            <v>Village of Hilton Zoning Code Update</v>
          </cell>
          <cell r="E493" t="str">
            <v>The Village of Hilton will update its Zoning Code based upon the new Comprehensive Plan and an updated vision for the future of the Village.  This effort will ensure  local regulations are reflective of current community values and will work towards revitalizing the central business district, protecting the Village’s historic and natural resources, and supporting appropriate and desired development.</v>
          </cell>
          <cell r="F493">
            <v>46800</v>
          </cell>
          <cell r="G493">
            <v>2022</v>
          </cell>
          <cell r="H493" t="str">
            <v>EPF</v>
          </cell>
          <cell r="I493" t="str">
            <v>SGCP</v>
          </cell>
          <cell r="J493" t="str">
            <v>Melissa Keller</v>
          </cell>
          <cell r="K493" t="str">
            <v>Stephanie Wojtowicz</v>
          </cell>
          <cell r="L493">
            <v>0.1</v>
          </cell>
          <cell r="M493">
            <v>5200</v>
          </cell>
          <cell r="N493">
            <v>52000</v>
          </cell>
          <cell r="O493" t="str">
            <v>Joe Dawson</v>
          </cell>
        </row>
        <row r="494">
          <cell r="A494" t="str">
            <v>T1002346</v>
          </cell>
          <cell r="B494" t="str">
            <v>Lloyd (T)</v>
          </cell>
          <cell r="C494">
            <v>118657</v>
          </cell>
          <cell r="D494" t="str">
            <v>Town of Lloyd Smart Growth Comprehensive Plan Update</v>
          </cell>
          <cell r="E494" t="str">
            <v xml:space="preserve">The Town of Lloyd will update their comprehensive plan to address smart growth by assessing current and projected economic, social, housing, cultural, and environmental conditions, municipal services, infrastructure and multi modal transportation, local and regional economic development, natural resources and parks. The Town will build update preliminary visioning to incorporate community goals. </v>
          </cell>
          <cell r="F494">
            <v>41090</v>
          </cell>
          <cell r="G494">
            <v>2022</v>
          </cell>
          <cell r="H494" t="str">
            <v>EPF</v>
          </cell>
          <cell r="I494" t="str">
            <v>SGCP</v>
          </cell>
          <cell r="J494" t="str">
            <v>Lisa Melville</v>
          </cell>
          <cell r="K494" t="str">
            <v>Stephanie Wojtowicz</v>
          </cell>
          <cell r="L494">
            <v>0.1</v>
          </cell>
          <cell r="M494">
            <v>4566</v>
          </cell>
          <cell r="N494">
            <v>45656</v>
          </cell>
          <cell r="O494" t="str">
            <v>Theresa Rodford</v>
          </cell>
        </row>
        <row r="495">
          <cell r="A495" t="str">
            <v>T1002352</v>
          </cell>
          <cell r="B495" t="str">
            <v>Orange (T)</v>
          </cell>
          <cell r="C495">
            <v>119238</v>
          </cell>
          <cell r="D495" t="str">
            <v>Town of Orange Smart Growth Comprehensive Plan</v>
          </cell>
          <cell r="E495" t="str">
            <v xml:space="preserve">The Town of Orange will partner with Southern Tier Central Regional Planning and Development Board to develop a Comprehensive Plan that incorporates Smart Growth Principles into the community's development. The primary goals of the project are to preserve the rural, natural beauty of the area; implement land use planning to develop community spaces; attract new, younger populations to the Town; and plan for the redevelopment of Camp Monterey. </v>
          </cell>
          <cell r="F495">
            <v>31000</v>
          </cell>
          <cell r="G495">
            <v>2022</v>
          </cell>
          <cell r="H495" t="str">
            <v>EPF</v>
          </cell>
          <cell r="I495" t="str">
            <v>SGCP</v>
          </cell>
          <cell r="J495" t="str">
            <v>Julie Sweet</v>
          </cell>
          <cell r="K495" t="str">
            <v>Stephanie Wojtowicz</v>
          </cell>
          <cell r="L495">
            <v>0.1</v>
          </cell>
          <cell r="M495">
            <v>3445</v>
          </cell>
          <cell r="N495">
            <v>34445</v>
          </cell>
          <cell r="O495" t="str">
            <v>Theresa Rodford</v>
          </cell>
        </row>
        <row r="496">
          <cell r="A496" t="str">
            <v>T1002355</v>
          </cell>
          <cell r="B496" t="str">
            <v>Philmont (V)</v>
          </cell>
          <cell r="C496">
            <v>118148</v>
          </cell>
          <cell r="D496" t="str">
            <v>Village of Philmont Smart Growth Comprehensive Plan Update</v>
          </cell>
          <cell r="E496" t="str">
            <v>The Village of Philmont will create an updated Comprehensive Plan that is consistent with the present community objectives. It will guide future sustainable smart growth within the Village, enhance the local cultural identity and identify further needs of the community. The comprehensive plan will further prior plans and projects to achieve sustainability.</v>
          </cell>
          <cell r="F496">
            <v>43490</v>
          </cell>
          <cell r="G496">
            <v>2022</v>
          </cell>
          <cell r="H496" t="str">
            <v>EPF</v>
          </cell>
          <cell r="I496" t="str">
            <v>SGCP</v>
          </cell>
          <cell r="J496" t="str">
            <v>Matthew Smith</v>
          </cell>
          <cell r="K496" t="str">
            <v>Stephanie Wojtowicz</v>
          </cell>
          <cell r="L496">
            <v>0.1</v>
          </cell>
          <cell r="M496">
            <v>4833</v>
          </cell>
          <cell r="N496">
            <v>48323</v>
          </cell>
          <cell r="O496" t="str">
            <v>Theresa Rodford</v>
          </cell>
        </row>
        <row r="497">
          <cell r="A497" t="str">
            <v>T1002356</v>
          </cell>
          <cell r="B497" t="str">
            <v>Plattekill (T)</v>
          </cell>
          <cell r="C497">
            <v>118828</v>
          </cell>
          <cell r="D497" t="str">
            <v>Town of Plattekill Smart Growth Comprehensive Plan Update</v>
          </cell>
          <cell r="E497" t="str">
            <v>The Town of Plattekill will update its Comprehensive Plan Update which will establish recommendations, concept plans, and funding opportunities that build upon the vision and goals drafted during the first phase of the project. The guiding plan will aim to preserve the rural vistas of Plattekill and steer new development toward the hamlet areas of Modena, Plattekill, Ardonia, and Clintondale.</v>
          </cell>
          <cell r="F497">
            <v>27000</v>
          </cell>
          <cell r="G497">
            <v>2022</v>
          </cell>
          <cell r="H497" t="str">
            <v>EPF</v>
          </cell>
          <cell r="I497" t="str">
            <v>SGCP</v>
          </cell>
          <cell r="J497" t="str">
            <v>Lisa Melville</v>
          </cell>
          <cell r="K497" t="str">
            <v>Stephanie Wojtowicz</v>
          </cell>
          <cell r="L497">
            <v>0.1</v>
          </cell>
          <cell r="M497">
            <v>3000</v>
          </cell>
          <cell r="N497">
            <v>30000</v>
          </cell>
          <cell r="O497" t="str">
            <v>Theresa Rodford</v>
          </cell>
        </row>
        <row r="498">
          <cell r="A498" t="str">
            <v>U1001597</v>
          </cell>
          <cell r="B498" t="str">
            <v>Department of Transportation</v>
          </cell>
          <cell r="C498" t="str">
            <v>n/a</v>
          </cell>
          <cell r="D498" t="str">
            <v>Construction of the Albany Skyway Project</v>
          </cell>
          <cell r="E498" t="str">
            <v xml:space="preserve">The Albany Skyway Project will create a new, elevated park on an underutilized highway ramp. The DRI components include Albany Happening and the Skyway Gateway. Albany Happening is a dynamic venue for pop-up events, rotating vendors, and active public use within the future Skyway park. The Skyway Gateway will create an artistic, signature gateway to the Skyway park, a new linear park connecting downtown to the Hudson Riverfront. The Gateway will be located at the I-787 exit ramp at Clinton Avenue, and will include a decorative shade structure, pavers, lighting, landscaping, and a seat wall to create an iconic introductory moment to the park. </v>
          </cell>
          <cell r="F498">
            <v>1900000</v>
          </cell>
          <cell r="G498">
            <v>2018</v>
          </cell>
          <cell r="H498" t="str">
            <v>DRI</v>
          </cell>
          <cell r="I498"/>
          <cell r="J498" t="str">
            <v>Lesley Zlatev</v>
          </cell>
          <cell r="K498" t="str">
            <v>David Ashton</v>
          </cell>
          <cell r="L498">
            <v>0</v>
          </cell>
          <cell r="M498">
            <v>0</v>
          </cell>
          <cell r="N498">
            <v>1900000</v>
          </cell>
          <cell r="O498" t="str">
            <v>Laurissa Garcia</v>
          </cell>
        </row>
        <row r="499">
          <cell r="A499" t="str">
            <v>U1001707</v>
          </cell>
          <cell r="B499" t="str">
            <v>City University Construction Fund</v>
          </cell>
          <cell r="C499">
            <v>78509</v>
          </cell>
          <cell r="D499" t="str">
            <v>Conversion of Archer Archways - 159th Street into a Public Space</v>
          </cell>
          <cell r="E499" t="str">
            <v>CUCF will enhance the area within and immediately adjacent to the Long Island Rail Road underpass located at 159th Street. This passageway serves as the key pedestrian gateway between York College and Downtown Jamaica. Improvements will greatly enhance pedestrian access and include enhanced site lighting; a new entrance gate and gate controls; upgrades to electrical systems; and new pavers.</v>
          </cell>
          <cell r="F499">
            <v>1500000</v>
          </cell>
          <cell r="G499">
            <v>2016</v>
          </cell>
          <cell r="H499" t="str">
            <v>DRI</v>
          </cell>
          <cell r="I499"/>
          <cell r="J499" t="str">
            <v>Jeannette Rausch</v>
          </cell>
          <cell r="K499" t="str">
            <v>David Ashton</v>
          </cell>
          <cell r="L499">
            <v>0</v>
          </cell>
          <cell r="M499">
            <v>0</v>
          </cell>
          <cell r="N499">
            <v>1500000</v>
          </cell>
          <cell r="O499" t="str">
            <v>Laurissa Garcia</v>
          </cell>
        </row>
        <row r="500">
          <cell r="A500" t="str">
            <v>U1001877</v>
          </cell>
          <cell r="B500" t="str">
            <v>OPRHP</v>
          </cell>
          <cell r="C500" t="str">
            <v>n/a</v>
          </cell>
          <cell r="D500" t="str">
            <v>Complete Implementation of the Freedom Plaza and Overlook​</v>
          </cell>
          <cell r="E500" t="str">
            <v>Site improvements adjacent to the Suspension Bridge to create a plaza/event space and an overlook to the Niagara River connecting to the trail system and Whirlpool Street. The plan also includes an 18-space parking area for visitors and interpretive artwork and signage.​</v>
          </cell>
          <cell r="F500">
            <v>1500000</v>
          </cell>
          <cell r="G500">
            <v>2019</v>
          </cell>
          <cell r="H500" t="str">
            <v>DRI</v>
          </cell>
          <cell r="I500"/>
          <cell r="J500" t="str">
            <v>Ben Bidell</v>
          </cell>
          <cell r="K500" t="str">
            <v>David Ashton</v>
          </cell>
          <cell r="L500">
            <v>0</v>
          </cell>
          <cell r="M500">
            <v>0</v>
          </cell>
          <cell r="N500">
            <v>1500000</v>
          </cell>
          <cell r="O500" t="str">
            <v>Laurissa Garcia</v>
          </cell>
        </row>
        <row r="501">
          <cell r="A501"/>
          <cell r="B501"/>
          <cell r="C501"/>
          <cell r="D501"/>
          <cell r="E501"/>
          <cell r="F501"/>
          <cell r="G501"/>
          <cell r="H501"/>
          <cell r="I501"/>
          <cell r="J501"/>
          <cell r="K501"/>
          <cell r="L501"/>
          <cell r="M501"/>
          <cell r="N501"/>
          <cell r="O501"/>
        </row>
        <row r="502">
          <cell r="A502"/>
          <cell r="B502"/>
          <cell r="C502"/>
          <cell r="D502"/>
          <cell r="E502"/>
          <cell r="F502"/>
          <cell r="G502"/>
          <cell r="H502"/>
          <cell r="I502"/>
          <cell r="J502"/>
          <cell r="K502"/>
          <cell r="L502"/>
          <cell r="M502"/>
          <cell r="N502"/>
          <cell r="O502"/>
        </row>
        <row r="503">
          <cell r="A503"/>
          <cell r="B503"/>
          <cell r="C503"/>
          <cell r="D503"/>
          <cell r="E503"/>
          <cell r="F503"/>
          <cell r="G503"/>
          <cell r="H503"/>
          <cell r="I503"/>
          <cell r="J503"/>
          <cell r="K503"/>
          <cell r="L503"/>
          <cell r="M503"/>
          <cell r="N503"/>
          <cell r="O503"/>
        </row>
        <row r="504">
          <cell r="A504"/>
          <cell r="B504"/>
          <cell r="C504"/>
          <cell r="D504"/>
          <cell r="E504"/>
          <cell r="F504"/>
          <cell r="G504"/>
          <cell r="H504"/>
          <cell r="I504"/>
          <cell r="J504"/>
          <cell r="K504"/>
          <cell r="L504"/>
          <cell r="M504"/>
          <cell r="N504"/>
          <cell r="O504"/>
        </row>
        <row r="505">
          <cell r="A505"/>
          <cell r="B505"/>
          <cell r="C505"/>
          <cell r="D505"/>
          <cell r="E505"/>
          <cell r="F505"/>
          <cell r="G505"/>
          <cell r="H505"/>
          <cell r="I505"/>
          <cell r="J505"/>
          <cell r="K505"/>
          <cell r="L505"/>
          <cell r="M505"/>
          <cell r="N505"/>
          <cell r="O505"/>
        </row>
        <row r="506">
          <cell r="A506"/>
          <cell r="B506"/>
          <cell r="C506"/>
          <cell r="D506"/>
          <cell r="E506"/>
          <cell r="F506"/>
          <cell r="G506"/>
          <cell r="H506"/>
          <cell r="I506"/>
          <cell r="J506"/>
          <cell r="K506"/>
          <cell r="L506"/>
          <cell r="M506"/>
          <cell r="N506"/>
          <cell r="O506"/>
        </row>
        <row r="507">
          <cell r="A507"/>
          <cell r="B507"/>
          <cell r="C507"/>
          <cell r="D507"/>
          <cell r="E507"/>
          <cell r="F507"/>
          <cell r="G507"/>
          <cell r="H507"/>
          <cell r="I507"/>
          <cell r="J507"/>
          <cell r="K507"/>
          <cell r="L507"/>
          <cell r="M507"/>
          <cell r="N507"/>
          <cell r="O507"/>
        </row>
        <row r="508">
          <cell r="A508"/>
          <cell r="B508"/>
          <cell r="C508"/>
          <cell r="D508"/>
          <cell r="E508"/>
          <cell r="F508"/>
          <cell r="G508"/>
          <cell r="H508"/>
          <cell r="I508"/>
          <cell r="J508"/>
          <cell r="K508"/>
          <cell r="L508"/>
          <cell r="M508"/>
          <cell r="N508"/>
          <cell r="O508"/>
        </row>
        <row r="509">
          <cell r="A509"/>
          <cell r="B509"/>
          <cell r="C509"/>
          <cell r="D509"/>
          <cell r="E509"/>
          <cell r="F509"/>
          <cell r="G509"/>
          <cell r="H509"/>
          <cell r="I509"/>
          <cell r="J509"/>
          <cell r="K509"/>
          <cell r="L509"/>
          <cell r="M509"/>
          <cell r="N509"/>
          <cell r="O509"/>
        </row>
        <row r="510">
          <cell r="A510"/>
          <cell r="B510"/>
          <cell r="C510"/>
          <cell r="D510"/>
          <cell r="E510"/>
          <cell r="F510"/>
          <cell r="G510"/>
          <cell r="H510"/>
          <cell r="I510"/>
          <cell r="J510"/>
          <cell r="K510"/>
          <cell r="L510"/>
          <cell r="M510"/>
          <cell r="N510"/>
          <cell r="O510"/>
        </row>
        <row r="511">
          <cell r="A511"/>
          <cell r="B511"/>
          <cell r="C511"/>
          <cell r="D511"/>
          <cell r="E511"/>
          <cell r="F511"/>
          <cell r="G511"/>
          <cell r="H511"/>
          <cell r="I511"/>
          <cell r="J511"/>
          <cell r="K511"/>
          <cell r="L511"/>
          <cell r="M511"/>
          <cell r="N511"/>
          <cell r="O511"/>
        </row>
        <row r="512">
          <cell r="A512"/>
          <cell r="B512"/>
          <cell r="C512"/>
          <cell r="D512"/>
          <cell r="E512"/>
          <cell r="F512"/>
          <cell r="G512"/>
          <cell r="H512"/>
          <cell r="I512"/>
          <cell r="J512"/>
          <cell r="K512"/>
          <cell r="L512"/>
          <cell r="M512"/>
          <cell r="N512"/>
          <cell r="O512"/>
        </row>
        <row r="513">
          <cell r="A513"/>
          <cell r="B513"/>
          <cell r="C513"/>
          <cell r="D513"/>
          <cell r="E513"/>
          <cell r="F513"/>
          <cell r="G513"/>
          <cell r="H513"/>
          <cell r="I513"/>
          <cell r="J513"/>
          <cell r="K513"/>
          <cell r="L513"/>
          <cell r="M513"/>
          <cell r="N513"/>
          <cell r="O513"/>
        </row>
        <row r="514">
          <cell r="A514"/>
          <cell r="B514"/>
          <cell r="C514"/>
          <cell r="D514"/>
          <cell r="E514"/>
          <cell r="F514"/>
          <cell r="G514"/>
          <cell r="H514"/>
          <cell r="I514"/>
          <cell r="J514"/>
          <cell r="K514"/>
          <cell r="L514"/>
          <cell r="M514"/>
          <cell r="N514"/>
          <cell r="O514"/>
        </row>
        <row r="515">
          <cell r="A515"/>
          <cell r="B515"/>
          <cell r="C515"/>
          <cell r="D515"/>
          <cell r="E515"/>
          <cell r="F515"/>
          <cell r="G515"/>
          <cell r="H515"/>
          <cell r="I515"/>
          <cell r="J515"/>
          <cell r="K515"/>
          <cell r="L515"/>
          <cell r="M515"/>
          <cell r="N515"/>
          <cell r="O515"/>
        </row>
        <row r="516">
          <cell r="A516"/>
          <cell r="B516"/>
          <cell r="C516"/>
          <cell r="D516"/>
          <cell r="E516"/>
          <cell r="F516"/>
          <cell r="G516"/>
          <cell r="H516"/>
          <cell r="I516"/>
          <cell r="J516"/>
          <cell r="K516"/>
          <cell r="L516"/>
          <cell r="M516"/>
          <cell r="N516"/>
          <cell r="O516"/>
        </row>
        <row r="517">
          <cell r="A517"/>
          <cell r="B517"/>
          <cell r="C517"/>
          <cell r="D517"/>
          <cell r="E517"/>
          <cell r="F517"/>
          <cell r="G517"/>
          <cell r="H517"/>
          <cell r="I517"/>
          <cell r="J517"/>
          <cell r="K517"/>
          <cell r="L517"/>
          <cell r="M517"/>
          <cell r="N517"/>
          <cell r="O517"/>
        </row>
        <row r="518">
          <cell r="A518"/>
          <cell r="B518"/>
          <cell r="C518"/>
          <cell r="D518"/>
          <cell r="E518"/>
          <cell r="F518"/>
          <cell r="G518"/>
          <cell r="H518"/>
          <cell r="I518"/>
          <cell r="J518"/>
          <cell r="K518"/>
          <cell r="L518"/>
          <cell r="M518"/>
          <cell r="N518"/>
          <cell r="O518"/>
        </row>
        <row r="519">
          <cell r="A519"/>
          <cell r="B519"/>
          <cell r="C519"/>
          <cell r="D519"/>
          <cell r="E519"/>
          <cell r="F519"/>
          <cell r="G519"/>
          <cell r="H519"/>
          <cell r="I519"/>
          <cell r="J519"/>
          <cell r="K519"/>
          <cell r="L519"/>
          <cell r="M519"/>
          <cell r="N519"/>
          <cell r="O519"/>
        </row>
        <row r="520">
          <cell r="A520"/>
          <cell r="B520"/>
          <cell r="C520"/>
          <cell r="D520"/>
          <cell r="E520"/>
          <cell r="F520"/>
          <cell r="G520"/>
          <cell r="H520"/>
          <cell r="I520"/>
          <cell r="J520"/>
          <cell r="K520"/>
          <cell r="L520"/>
          <cell r="M520"/>
          <cell r="N520"/>
          <cell r="O520"/>
        </row>
        <row r="521">
          <cell r="A521"/>
          <cell r="B521"/>
          <cell r="C521"/>
          <cell r="D521"/>
          <cell r="E521"/>
          <cell r="F521"/>
          <cell r="G521"/>
          <cell r="H521"/>
          <cell r="I521"/>
          <cell r="J521"/>
          <cell r="K521"/>
          <cell r="L521"/>
          <cell r="M521"/>
          <cell r="N521"/>
          <cell r="O521"/>
        </row>
        <row r="522">
          <cell r="A522"/>
          <cell r="B522"/>
          <cell r="C522"/>
          <cell r="D522"/>
          <cell r="E522"/>
          <cell r="F522"/>
          <cell r="G522"/>
          <cell r="H522"/>
          <cell r="I522"/>
          <cell r="J522"/>
          <cell r="K522"/>
          <cell r="L522"/>
          <cell r="M522"/>
          <cell r="N522"/>
          <cell r="O522"/>
        </row>
        <row r="523">
          <cell r="A523"/>
          <cell r="B523"/>
          <cell r="C523"/>
          <cell r="D523"/>
          <cell r="E523"/>
          <cell r="F523"/>
          <cell r="G523"/>
          <cell r="H523"/>
          <cell r="I523"/>
          <cell r="J523"/>
          <cell r="K523"/>
          <cell r="L523"/>
          <cell r="M523"/>
          <cell r="N523"/>
          <cell r="O523"/>
        </row>
      </sheetData>
      <sheetData sheetId="1">
        <row r="1">
          <cell r="A1" t="str">
            <v>DOSInitials</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0327-C424-43FF-8C5D-1A7A2DA64B81}">
  <sheetPr codeName="Sheet1"/>
  <dimension ref="A1:D15"/>
  <sheetViews>
    <sheetView showGridLines="0" tabSelected="1" view="pageLayout" zoomScaleNormal="100" workbookViewId="0">
      <selection activeCell="C4" sqref="C4"/>
    </sheetView>
  </sheetViews>
  <sheetFormatPr defaultRowHeight="15.75" x14ac:dyDescent="0.25"/>
  <cols>
    <col min="1" max="1" width="41.140625" style="1" customWidth="1"/>
    <col min="2" max="4" width="18" style="1" customWidth="1"/>
    <col min="5" max="16384" width="9.140625" style="1"/>
  </cols>
  <sheetData>
    <row r="1" spans="1:4" ht="24" customHeight="1" x14ac:dyDescent="0.25">
      <c r="A1" s="4" t="s">
        <v>3</v>
      </c>
      <c r="B1" s="2" t="s">
        <v>2</v>
      </c>
      <c r="C1" s="2" t="s">
        <v>1</v>
      </c>
      <c r="D1" s="2" t="s">
        <v>0</v>
      </c>
    </row>
    <row r="2" spans="1:4" ht="24" customHeight="1" x14ac:dyDescent="0.25">
      <c r="A2" s="7"/>
      <c r="B2" s="7" t="e">
        <f>+#REF!</f>
        <v>#REF!</v>
      </c>
      <c r="C2" s="7" t="e">
        <f>1-B2</f>
        <v>#REF!</v>
      </c>
      <c r="D2" s="3"/>
    </row>
    <row r="3" spans="1:4" ht="24" customHeight="1" x14ac:dyDescent="0.25">
      <c r="A3" s="5" t="s">
        <v>12</v>
      </c>
      <c r="B3" s="13">
        <f>+'Budget Detail'!B10</f>
        <v>0</v>
      </c>
      <c r="C3" s="13">
        <f>+'Budget Detail'!C10</f>
        <v>0</v>
      </c>
      <c r="D3" s="13">
        <f>+'Budget Detail'!D10</f>
        <v>0</v>
      </c>
    </row>
    <row r="4" spans="1:4" ht="24" customHeight="1" x14ac:dyDescent="0.25">
      <c r="A4" s="5" t="s">
        <v>13</v>
      </c>
      <c r="B4" s="13">
        <f>+'Budget Detail'!B18</f>
        <v>0</v>
      </c>
      <c r="C4" s="13">
        <f>+'Budget Detail'!C18</f>
        <v>0</v>
      </c>
      <c r="D4" s="13">
        <f>+'Budget Detail'!D18</f>
        <v>0</v>
      </c>
    </row>
    <row r="5" spans="1:4" ht="24" customHeight="1" x14ac:dyDescent="0.25">
      <c r="A5" s="5" t="s">
        <v>14</v>
      </c>
      <c r="B5" s="13">
        <f>+'Budget Detail'!B26</f>
        <v>0</v>
      </c>
      <c r="C5" s="13">
        <f>+'Budget Detail'!C26</f>
        <v>0</v>
      </c>
      <c r="D5" s="13">
        <f>+'Budget Detail'!D26</f>
        <v>0</v>
      </c>
    </row>
    <row r="6" spans="1:4" ht="24" customHeight="1" x14ac:dyDescent="0.25">
      <c r="A6" s="5" t="s">
        <v>15</v>
      </c>
      <c r="B6" s="13">
        <f>+'Budget Detail'!B34</f>
        <v>0</v>
      </c>
      <c r="C6" s="13">
        <f>+'Budget Detail'!C34</f>
        <v>0</v>
      </c>
      <c r="D6" s="13">
        <f>+'Budget Detail'!D34</f>
        <v>0</v>
      </c>
    </row>
    <row r="7" spans="1:4" ht="24" customHeight="1" x14ac:dyDescent="0.25">
      <c r="A7" s="5" t="s">
        <v>16</v>
      </c>
      <c r="B7" s="13">
        <f>+'Budget Detail'!B46</f>
        <v>0</v>
      </c>
      <c r="C7" s="13">
        <f>+'Budget Detail'!C46</f>
        <v>0</v>
      </c>
      <c r="D7" s="13">
        <f>+'Budget Detail'!D46</f>
        <v>0</v>
      </c>
    </row>
    <row r="8" spans="1:4" ht="24" customHeight="1" x14ac:dyDescent="0.25">
      <c r="A8" s="5" t="s">
        <v>17</v>
      </c>
      <c r="B8" s="13">
        <f>+'Budget Detail'!B58</f>
        <v>0</v>
      </c>
      <c r="C8" s="13">
        <f>+'Budget Detail'!C58</f>
        <v>0</v>
      </c>
      <c r="D8" s="13">
        <f>+'Budget Detail'!D58</f>
        <v>0</v>
      </c>
    </row>
    <row r="9" spans="1:4" ht="24" customHeight="1" x14ac:dyDescent="0.25">
      <c r="A9" s="27" t="s">
        <v>11</v>
      </c>
      <c r="B9" s="14">
        <f>SUM(B3:B8)</f>
        <v>0</v>
      </c>
      <c r="C9" s="14">
        <f>SUM(C3:C8)</f>
        <v>0</v>
      </c>
      <c r="D9" s="14">
        <f>SUM(D3:D8)</f>
        <v>0</v>
      </c>
    </row>
    <row r="10" spans="1:4" ht="24" customHeight="1" x14ac:dyDescent="0.25">
      <c r="A10" s="31"/>
      <c r="B10" s="17" t="e">
        <f>+#REF!-'Budget Summary'!$B$9</f>
        <v>#REF!</v>
      </c>
      <c r="C10" s="17" t="e">
        <f>+#REF!-'Budget Summary'!$C$9</f>
        <v>#REF!</v>
      </c>
      <c r="D10" s="17" t="e">
        <f>+#REF!-'Budget Summary'!$D$9</f>
        <v>#REF!</v>
      </c>
    </row>
    <row r="15" spans="1:4" x14ac:dyDescent="0.25">
      <c r="A15" s="6"/>
      <c r="B15" s="6"/>
    </row>
  </sheetData>
  <sheetProtection selectLockedCells="1" selectUnlockedCells="1"/>
  <conditionalFormatting sqref="B9:D9">
    <cfRule type="expression" dxfId="8" priority="1">
      <formula>$D$9 &lt;&gt; ($B$9+$C$9)</formula>
    </cfRule>
  </conditionalFormatting>
  <pageMargins left="0.5" right="0.5" top="2.2395833333333335" bottom="1" header="0.5" footer="0.5"/>
  <pageSetup orientation="portrait" r:id="rId1"/>
  <headerFooter>
    <oddHeader>&amp;C&amp;"Times New Roman,Bold"&amp;12NYS Department of State
Office of Planning, Development and Community Infrastructure
BUDGET AMENDMENT REQUEST FORMS
BUDGET SUMMARY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0EE2D-5E6E-4BED-9170-77692B6FB210}">
  <sheetPr codeName="Sheet2"/>
  <dimension ref="A1:D59"/>
  <sheetViews>
    <sheetView showGridLines="0" view="pageLayout" zoomScaleNormal="100" workbookViewId="0">
      <selection activeCell="A6" sqref="A6"/>
    </sheetView>
  </sheetViews>
  <sheetFormatPr defaultRowHeight="12.75" x14ac:dyDescent="0.25"/>
  <cols>
    <col min="1" max="1" width="55.7109375" style="10" customWidth="1"/>
    <col min="2" max="4" width="13.28515625" style="8" customWidth="1"/>
    <col min="5" max="5" width="9.140625" style="8" customWidth="1"/>
    <col min="6" max="16384" width="9.140625" style="8"/>
  </cols>
  <sheetData>
    <row r="1" spans="1:4" x14ac:dyDescent="0.25">
      <c r="A1" s="18" t="s">
        <v>9</v>
      </c>
      <c r="B1" s="19" t="s">
        <v>2</v>
      </c>
      <c r="C1" s="19" t="s">
        <v>1</v>
      </c>
      <c r="D1" s="20" t="s">
        <v>0</v>
      </c>
    </row>
    <row r="2" spans="1:4" x14ac:dyDescent="0.25">
      <c r="A2" s="21"/>
      <c r="B2" s="22" t="str">
        <f t="shared" ref="B2:D9" si="0">IF($A2="","","enter amount")</f>
        <v/>
      </c>
      <c r="C2" s="22" t="str">
        <f t="shared" si="0"/>
        <v/>
      </c>
      <c r="D2" s="23" t="str">
        <f t="shared" si="0"/>
        <v/>
      </c>
    </row>
    <row r="3" spans="1:4" x14ac:dyDescent="0.25">
      <c r="A3" s="21"/>
      <c r="B3" s="22" t="str">
        <f t="shared" ref="B3:B6" si="1">IF($A3="","","enter amount")</f>
        <v/>
      </c>
      <c r="C3" s="22" t="str">
        <f t="shared" ref="C3:C6" si="2">IF($A3="","","enter amount")</f>
        <v/>
      </c>
      <c r="D3" s="23" t="str">
        <f t="shared" ref="D3:D6" si="3">IF($A3="","","enter amount")</f>
        <v/>
      </c>
    </row>
    <row r="4" spans="1:4" x14ac:dyDescent="0.25">
      <c r="A4" s="21"/>
      <c r="B4" s="22" t="str">
        <f t="shared" si="1"/>
        <v/>
      </c>
      <c r="C4" s="22" t="str">
        <f t="shared" si="2"/>
        <v/>
      </c>
      <c r="D4" s="23" t="str">
        <f t="shared" si="3"/>
        <v/>
      </c>
    </row>
    <row r="5" spans="1:4" x14ac:dyDescent="0.25">
      <c r="A5" s="21"/>
      <c r="B5" s="22" t="str">
        <f t="shared" si="1"/>
        <v/>
      </c>
      <c r="C5" s="22" t="str">
        <f t="shared" si="2"/>
        <v/>
      </c>
      <c r="D5" s="23" t="str">
        <f t="shared" si="3"/>
        <v/>
      </c>
    </row>
    <row r="6" spans="1:4" x14ac:dyDescent="0.25">
      <c r="A6" s="21"/>
      <c r="B6" s="22" t="str">
        <f t="shared" si="1"/>
        <v/>
      </c>
      <c r="C6" s="22" t="str">
        <f t="shared" si="2"/>
        <v/>
      </c>
      <c r="D6" s="23" t="str">
        <f t="shared" si="3"/>
        <v/>
      </c>
    </row>
    <row r="7" spans="1:4" x14ac:dyDescent="0.25">
      <c r="A7" s="21"/>
      <c r="B7" s="22" t="str">
        <f t="shared" si="0"/>
        <v/>
      </c>
      <c r="C7" s="22" t="str">
        <f t="shared" si="0"/>
        <v/>
      </c>
      <c r="D7" s="23" t="str">
        <f t="shared" si="0"/>
        <v/>
      </c>
    </row>
    <row r="8" spans="1:4" x14ac:dyDescent="0.25">
      <c r="A8" s="21"/>
      <c r="B8" s="22" t="str">
        <f t="shared" si="0"/>
        <v/>
      </c>
      <c r="C8" s="22" t="str">
        <f t="shared" si="0"/>
        <v/>
      </c>
      <c r="D8" s="23" t="str">
        <f t="shared" si="0"/>
        <v/>
      </c>
    </row>
    <row r="9" spans="1:4" x14ac:dyDescent="0.25">
      <c r="A9" s="24"/>
      <c r="B9" s="25" t="str">
        <f t="shared" si="0"/>
        <v/>
      </c>
      <c r="C9" s="25" t="str">
        <f t="shared" si="0"/>
        <v/>
      </c>
      <c r="D9" s="26" t="str">
        <f t="shared" si="0"/>
        <v/>
      </c>
    </row>
    <row r="10" spans="1:4" x14ac:dyDescent="0.25">
      <c r="A10" s="9"/>
      <c r="B10" s="15">
        <f>SUM(B2:B9)</f>
        <v>0</v>
      </c>
      <c r="C10" s="15">
        <f>SUM(C2:C9)</f>
        <v>0</v>
      </c>
      <c r="D10" s="15">
        <f>SUM(D2:D9)</f>
        <v>0</v>
      </c>
    </row>
    <row r="11" spans="1:4" x14ac:dyDescent="0.25">
      <c r="A11" s="9"/>
      <c r="B11" s="15"/>
      <c r="C11" s="15"/>
      <c r="D11" s="15"/>
    </row>
    <row r="12" spans="1:4" x14ac:dyDescent="0.25">
      <c r="B12" s="16"/>
      <c r="C12" s="16"/>
      <c r="D12" s="16"/>
    </row>
    <row r="13" spans="1:4" x14ac:dyDescent="0.25">
      <c r="A13" s="18" t="s">
        <v>4</v>
      </c>
      <c r="B13" s="19" t="s">
        <v>2</v>
      </c>
      <c r="C13" s="19" t="s">
        <v>1</v>
      </c>
      <c r="D13" s="20" t="s">
        <v>0</v>
      </c>
    </row>
    <row r="14" spans="1:4" x14ac:dyDescent="0.25">
      <c r="A14" s="21"/>
      <c r="B14" s="22" t="str">
        <f t="shared" ref="B14:D17" si="4">IF($A14="","","enter amount")</f>
        <v/>
      </c>
      <c r="C14" s="22" t="str">
        <f t="shared" si="4"/>
        <v/>
      </c>
      <c r="D14" s="23" t="str">
        <f t="shared" si="4"/>
        <v/>
      </c>
    </row>
    <row r="15" spans="1:4" x14ac:dyDescent="0.25">
      <c r="A15" s="21"/>
      <c r="B15" s="22" t="str">
        <f t="shared" si="4"/>
        <v/>
      </c>
      <c r="C15" s="22" t="str">
        <f t="shared" si="4"/>
        <v/>
      </c>
      <c r="D15" s="23" t="str">
        <f t="shared" si="4"/>
        <v/>
      </c>
    </row>
    <row r="16" spans="1:4" x14ac:dyDescent="0.25">
      <c r="A16" s="21"/>
      <c r="B16" s="22" t="str">
        <f t="shared" si="4"/>
        <v/>
      </c>
      <c r="C16" s="22" t="str">
        <f t="shared" si="4"/>
        <v/>
      </c>
      <c r="D16" s="23" t="str">
        <f t="shared" si="4"/>
        <v/>
      </c>
    </row>
    <row r="17" spans="1:4" x14ac:dyDescent="0.25">
      <c r="A17" s="24"/>
      <c r="B17" s="25" t="str">
        <f t="shared" si="4"/>
        <v/>
      </c>
      <c r="C17" s="25" t="str">
        <f t="shared" si="4"/>
        <v/>
      </c>
      <c r="D17" s="26" t="str">
        <f t="shared" si="4"/>
        <v/>
      </c>
    </row>
    <row r="18" spans="1:4" x14ac:dyDescent="0.25">
      <c r="A18" s="9"/>
      <c r="B18" s="15">
        <f>SUM(B14:B17)</f>
        <v>0</v>
      </c>
      <c r="C18" s="15">
        <f>SUM(C14:C17)</f>
        <v>0</v>
      </c>
      <c r="D18" s="15">
        <f>SUM(D14:D17)</f>
        <v>0</v>
      </c>
    </row>
    <row r="19" spans="1:4" x14ac:dyDescent="0.25">
      <c r="A19" s="9"/>
      <c r="B19" s="15"/>
      <c r="C19" s="15"/>
      <c r="D19" s="15"/>
    </row>
    <row r="20" spans="1:4" x14ac:dyDescent="0.25">
      <c r="B20" s="16"/>
      <c r="C20" s="16"/>
      <c r="D20" s="16"/>
    </row>
    <row r="21" spans="1:4" x14ac:dyDescent="0.25">
      <c r="A21" s="18" t="s">
        <v>5</v>
      </c>
      <c r="B21" s="19" t="s">
        <v>2</v>
      </c>
      <c r="C21" s="19" t="s">
        <v>1</v>
      </c>
      <c r="D21" s="20" t="s">
        <v>0</v>
      </c>
    </row>
    <row r="22" spans="1:4" x14ac:dyDescent="0.25">
      <c r="A22" s="21"/>
      <c r="B22" s="22" t="str">
        <f t="shared" ref="B22:D25" si="5">IF($A22="","","enter amount")</f>
        <v/>
      </c>
      <c r="C22" s="22" t="str">
        <f t="shared" si="5"/>
        <v/>
      </c>
      <c r="D22" s="23" t="str">
        <f t="shared" si="5"/>
        <v/>
      </c>
    </row>
    <row r="23" spans="1:4" x14ac:dyDescent="0.25">
      <c r="A23" s="21"/>
      <c r="B23" s="22" t="str">
        <f t="shared" si="5"/>
        <v/>
      </c>
      <c r="C23" s="22" t="str">
        <f t="shared" si="5"/>
        <v/>
      </c>
      <c r="D23" s="23" t="str">
        <f t="shared" si="5"/>
        <v/>
      </c>
    </row>
    <row r="24" spans="1:4" x14ac:dyDescent="0.25">
      <c r="A24" s="21"/>
      <c r="B24" s="22" t="str">
        <f t="shared" si="5"/>
        <v/>
      </c>
      <c r="C24" s="22" t="str">
        <f t="shared" si="5"/>
        <v/>
      </c>
      <c r="D24" s="23" t="str">
        <f t="shared" si="5"/>
        <v/>
      </c>
    </row>
    <row r="25" spans="1:4" x14ac:dyDescent="0.25">
      <c r="A25" s="24"/>
      <c r="B25" s="25" t="str">
        <f t="shared" si="5"/>
        <v/>
      </c>
      <c r="C25" s="25" t="str">
        <f t="shared" si="5"/>
        <v/>
      </c>
      <c r="D25" s="26" t="str">
        <f t="shared" si="5"/>
        <v/>
      </c>
    </row>
    <row r="26" spans="1:4" x14ac:dyDescent="0.25">
      <c r="A26" s="9"/>
      <c r="B26" s="15">
        <f>SUM(B22:B25)</f>
        <v>0</v>
      </c>
      <c r="C26" s="15">
        <f>SUM(C22:C25)</f>
        <v>0</v>
      </c>
      <c r="D26" s="15">
        <f>SUM(D22:D25)</f>
        <v>0</v>
      </c>
    </row>
    <row r="27" spans="1:4" x14ac:dyDescent="0.25">
      <c r="A27" s="9"/>
      <c r="B27" s="15"/>
      <c r="C27" s="15"/>
      <c r="D27" s="15"/>
    </row>
    <row r="28" spans="1:4" x14ac:dyDescent="0.25">
      <c r="B28" s="16"/>
      <c r="C28" s="16"/>
      <c r="D28" s="16"/>
    </row>
    <row r="29" spans="1:4" x14ac:dyDescent="0.25">
      <c r="A29" s="18" t="s">
        <v>6</v>
      </c>
      <c r="B29" s="19" t="s">
        <v>2</v>
      </c>
      <c r="C29" s="19" t="s">
        <v>1</v>
      </c>
      <c r="D29" s="20" t="s">
        <v>0</v>
      </c>
    </row>
    <row r="30" spans="1:4" x14ac:dyDescent="0.25">
      <c r="A30" s="21"/>
      <c r="B30" s="22" t="str">
        <f t="shared" ref="B30:D33" si="6">IF($A30="","","enter amount")</f>
        <v/>
      </c>
      <c r="C30" s="22" t="str">
        <f t="shared" si="6"/>
        <v/>
      </c>
      <c r="D30" s="23" t="str">
        <f t="shared" si="6"/>
        <v/>
      </c>
    </row>
    <row r="31" spans="1:4" x14ac:dyDescent="0.25">
      <c r="A31" s="21"/>
      <c r="B31" s="22" t="str">
        <f t="shared" si="6"/>
        <v/>
      </c>
      <c r="C31" s="22" t="str">
        <f t="shared" si="6"/>
        <v/>
      </c>
      <c r="D31" s="23" t="str">
        <f t="shared" si="6"/>
        <v/>
      </c>
    </row>
    <row r="32" spans="1:4" x14ac:dyDescent="0.25">
      <c r="A32" s="21"/>
      <c r="B32" s="22" t="str">
        <f t="shared" si="6"/>
        <v/>
      </c>
      <c r="C32" s="22" t="str">
        <f t="shared" si="6"/>
        <v/>
      </c>
      <c r="D32" s="23" t="str">
        <f t="shared" si="6"/>
        <v/>
      </c>
    </row>
    <row r="33" spans="1:4" x14ac:dyDescent="0.25">
      <c r="A33" s="24"/>
      <c r="B33" s="25" t="str">
        <f t="shared" si="6"/>
        <v/>
      </c>
      <c r="C33" s="25" t="str">
        <f t="shared" si="6"/>
        <v/>
      </c>
      <c r="D33" s="26" t="str">
        <f t="shared" si="6"/>
        <v/>
      </c>
    </row>
    <row r="34" spans="1:4" x14ac:dyDescent="0.25">
      <c r="A34" s="9"/>
      <c r="B34" s="15">
        <f>SUM(B30:B33)</f>
        <v>0</v>
      </c>
      <c r="C34" s="15">
        <f>SUM(C30:C33)</f>
        <v>0</v>
      </c>
      <c r="D34" s="15">
        <f>SUM(D30:D33)</f>
        <v>0</v>
      </c>
    </row>
    <row r="35" spans="1:4" x14ac:dyDescent="0.25">
      <c r="A35" s="9"/>
      <c r="B35" s="15"/>
      <c r="C35" s="15"/>
      <c r="D35" s="15"/>
    </row>
    <row r="36" spans="1:4" x14ac:dyDescent="0.25">
      <c r="B36" s="16"/>
      <c r="C36" s="16"/>
      <c r="D36" s="16"/>
    </row>
    <row r="37" spans="1:4" x14ac:dyDescent="0.25">
      <c r="A37" s="18" t="s">
        <v>7</v>
      </c>
      <c r="B37" s="19" t="s">
        <v>2</v>
      </c>
      <c r="C37" s="19" t="s">
        <v>1</v>
      </c>
      <c r="D37" s="20" t="s">
        <v>0</v>
      </c>
    </row>
    <row r="38" spans="1:4" x14ac:dyDescent="0.25">
      <c r="A38" s="21"/>
      <c r="B38" s="22" t="str">
        <f t="shared" ref="B38:D45" si="7">IF($A38="","","enter amount")</f>
        <v/>
      </c>
      <c r="C38" s="22" t="str">
        <f t="shared" si="7"/>
        <v/>
      </c>
      <c r="D38" s="23" t="str">
        <f t="shared" si="7"/>
        <v/>
      </c>
    </row>
    <row r="39" spans="1:4" x14ac:dyDescent="0.25">
      <c r="A39" s="21"/>
      <c r="B39" s="22" t="str">
        <f t="shared" ref="B39:B42" si="8">IF($A39="","","enter amount")</f>
        <v/>
      </c>
      <c r="C39" s="22" t="str">
        <f t="shared" ref="C39:C42" si="9">IF($A39="","","enter amount")</f>
        <v/>
      </c>
      <c r="D39" s="23" t="str">
        <f t="shared" ref="D39:D42" si="10">IF($A39="","","enter amount")</f>
        <v/>
      </c>
    </row>
    <row r="40" spans="1:4" x14ac:dyDescent="0.25">
      <c r="A40" s="21"/>
      <c r="B40" s="22" t="str">
        <f t="shared" si="8"/>
        <v/>
      </c>
      <c r="C40" s="22" t="str">
        <f t="shared" si="9"/>
        <v/>
      </c>
      <c r="D40" s="23" t="str">
        <f t="shared" si="10"/>
        <v/>
      </c>
    </row>
    <row r="41" spans="1:4" x14ac:dyDescent="0.25">
      <c r="A41" s="21"/>
      <c r="B41" s="22" t="str">
        <f t="shared" si="8"/>
        <v/>
      </c>
      <c r="C41" s="22" t="str">
        <f t="shared" si="9"/>
        <v/>
      </c>
      <c r="D41" s="23" t="str">
        <f t="shared" si="10"/>
        <v/>
      </c>
    </row>
    <row r="42" spans="1:4" x14ac:dyDescent="0.25">
      <c r="A42" s="21"/>
      <c r="B42" s="22" t="str">
        <f t="shared" si="8"/>
        <v/>
      </c>
      <c r="C42" s="22" t="str">
        <f t="shared" si="9"/>
        <v/>
      </c>
      <c r="D42" s="23" t="str">
        <f t="shared" si="10"/>
        <v/>
      </c>
    </row>
    <row r="43" spans="1:4" x14ac:dyDescent="0.25">
      <c r="A43" s="21"/>
      <c r="B43" s="22" t="str">
        <f t="shared" si="7"/>
        <v/>
      </c>
      <c r="C43" s="22" t="str">
        <f t="shared" si="7"/>
        <v/>
      </c>
      <c r="D43" s="23" t="str">
        <f t="shared" si="7"/>
        <v/>
      </c>
    </row>
    <row r="44" spans="1:4" x14ac:dyDescent="0.25">
      <c r="A44" s="21"/>
      <c r="B44" s="22" t="str">
        <f t="shared" si="7"/>
        <v/>
      </c>
      <c r="C44" s="22" t="str">
        <f t="shared" si="7"/>
        <v/>
      </c>
      <c r="D44" s="23" t="str">
        <f t="shared" si="7"/>
        <v/>
      </c>
    </row>
    <row r="45" spans="1:4" x14ac:dyDescent="0.25">
      <c r="A45" s="24"/>
      <c r="B45" s="25" t="str">
        <f t="shared" si="7"/>
        <v/>
      </c>
      <c r="C45" s="25" t="str">
        <f t="shared" si="7"/>
        <v/>
      </c>
      <c r="D45" s="26" t="str">
        <f t="shared" si="7"/>
        <v/>
      </c>
    </row>
    <row r="46" spans="1:4" x14ac:dyDescent="0.25">
      <c r="A46" s="9"/>
      <c r="B46" s="15">
        <f>SUM(B38:B45)</f>
        <v>0</v>
      </c>
      <c r="C46" s="15">
        <f>SUM(C38:C45)</f>
        <v>0</v>
      </c>
      <c r="D46" s="15">
        <f>SUM(D38:D45)</f>
        <v>0</v>
      </c>
    </row>
    <row r="47" spans="1:4" x14ac:dyDescent="0.25">
      <c r="A47" s="9"/>
      <c r="B47" s="15"/>
      <c r="C47" s="15"/>
      <c r="D47" s="15"/>
    </row>
    <row r="48" spans="1:4" x14ac:dyDescent="0.25">
      <c r="B48" s="16"/>
      <c r="C48" s="16"/>
      <c r="D48" s="16"/>
    </row>
    <row r="49" spans="1:4" x14ac:dyDescent="0.25">
      <c r="A49" s="18" t="s">
        <v>8</v>
      </c>
      <c r="B49" s="19" t="s">
        <v>2</v>
      </c>
      <c r="C49" s="19" t="s">
        <v>1</v>
      </c>
      <c r="D49" s="20" t="s">
        <v>0</v>
      </c>
    </row>
    <row r="50" spans="1:4" x14ac:dyDescent="0.25">
      <c r="A50" s="21"/>
      <c r="B50" s="22" t="str">
        <f t="shared" ref="B50:D57" si="11">IF($A50="","","enter amount")</f>
        <v/>
      </c>
      <c r="C50" s="22" t="str">
        <f t="shared" si="11"/>
        <v/>
      </c>
      <c r="D50" s="23" t="str">
        <f t="shared" si="11"/>
        <v/>
      </c>
    </row>
    <row r="51" spans="1:4" x14ac:dyDescent="0.25">
      <c r="A51" s="21"/>
      <c r="B51" s="22" t="str">
        <f t="shared" si="11"/>
        <v/>
      </c>
      <c r="C51" s="22" t="str">
        <f t="shared" si="11"/>
        <v/>
      </c>
      <c r="D51" s="23" t="str">
        <f t="shared" si="11"/>
        <v/>
      </c>
    </row>
    <row r="52" spans="1:4" x14ac:dyDescent="0.25">
      <c r="A52" s="21"/>
      <c r="B52" s="22" t="str">
        <f t="shared" si="11"/>
        <v/>
      </c>
      <c r="C52" s="22" t="str">
        <f t="shared" si="11"/>
        <v/>
      </c>
      <c r="D52" s="23" t="str">
        <f t="shared" si="11"/>
        <v/>
      </c>
    </row>
    <row r="53" spans="1:4" x14ac:dyDescent="0.25">
      <c r="A53" s="21"/>
      <c r="B53" s="22" t="str">
        <f t="shared" ref="B53:B56" si="12">IF($A53="","","enter amount")</f>
        <v/>
      </c>
      <c r="C53" s="22" t="str">
        <f t="shared" ref="C53:C56" si="13">IF($A53="","","enter amount")</f>
        <v/>
      </c>
      <c r="D53" s="23" t="str">
        <f t="shared" ref="D53:D56" si="14">IF($A53="","","enter amount")</f>
        <v/>
      </c>
    </row>
    <row r="54" spans="1:4" x14ac:dyDescent="0.25">
      <c r="A54" s="21"/>
      <c r="B54" s="22" t="str">
        <f t="shared" si="12"/>
        <v/>
      </c>
      <c r="C54" s="22" t="str">
        <f t="shared" si="13"/>
        <v/>
      </c>
      <c r="D54" s="23" t="str">
        <f t="shared" si="14"/>
        <v/>
      </c>
    </row>
    <row r="55" spans="1:4" x14ac:dyDescent="0.25">
      <c r="A55" s="21"/>
      <c r="B55" s="22" t="str">
        <f t="shared" si="12"/>
        <v/>
      </c>
      <c r="C55" s="22" t="str">
        <f t="shared" si="13"/>
        <v/>
      </c>
      <c r="D55" s="23" t="str">
        <f t="shared" si="14"/>
        <v/>
      </c>
    </row>
    <row r="56" spans="1:4" x14ac:dyDescent="0.25">
      <c r="A56" s="21"/>
      <c r="B56" s="22" t="str">
        <f t="shared" si="12"/>
        <v/>
      </c>
      <c r="C56" s="22" t="str">
        <f t="shared" si="13"/>
        <v/>
      </c>
      <c r="D56" s="23" t="str">
        <f t="shared" si="14"/>
        <v/>
      </c>
    </row>
    <row r="57" spans="1:4" x14ac:dyDescent="0.25">
      <c r="A57" s="24"/>
      <c r="B57" s="25" t="str">
        <f t="shared" si="11"/>
        <v/>
      </c>
      <c r="C57" s="25" t="str">
        <f t="shared" si="11"/>
        <v/>
      </c>
      <c r="D57" s="26" t="str">
        <f t="shared" si="11"/>
        <v/>
      </c>
    </row>
    <row r="58" spans="1:4" x14ac:dyDescent="0.25">
      <c r="A58" s="11"/>
      <c r="B58" s="15">
        <f>SUM(B50:B57)</f>
        <v>0</v>
      </c>
      <c r="C58" s="15">
        <f>SUM(C50:C57)</f>
        <v>0</v>
      </c>
      <c r="D58" s="15">
        <f>SUM(D50:D57)</f>
        <v>0</v>
      </c>
    </row>
    <row r="59" spans="1:4" x14ac:dyDescent="0.25">
      <c r="A59" s="12" t="s">
        <v>10</v>
      </c>
    </row>
  </sheetData>
  <sheetProtection sheet="1" formatCells="0" formatColumns="0" formatRows="0" insertRows="0" deleteRows="0"/>
  <conditionalFormatting sqref="B2:D9">
    <cfRule type="beginsWith" dxfId="20" priority="30" operator="beginsWith" text="enter">
      <formula>LEFT(B2,LEN("enter"))="enter"</formula>
    </cfRule>
    <cfRule type="expression" dxfId="19" priority="110">
      <formula>($B2+$C2)&lt;&gt;$D2</formula>
    </cfRule>
  </conditionalFormatting>
  <conditionalFormatting sqref="B14:D17">
    <cfRule type="beginsWith" dxfId="18" priority="13" operator="beginsWith" text="enter">
      <formula>LEFT(B14,LEN("enter"))="enter"</formula>
    </cfRule>
    <cfRule type="expression" dxfId="17" priority="14">
      <formula>($B14+$C14)&lt;&gt;$D14</formula>
    </cfRule>
  </conditionalFormatting>
  <conditionalFormatting sqref="B22:D25">
    <cfRule type="beginsWith" dxfId="16" priority="11" operator="beginsWith" text="enter">
      <formula>LEFT(B22,LEN("enter"))="enter"</formula>
    </cfRule>
    <cfRule type="expression" dxfId="15" priority="12">
      <formula>($B22+$C22)&lt;&gt;$D22</formula>
    </cfRule>
  </conditionalFormatting>
  <conditionalFormatting sqref="B30:D33">
    <cfRule type="beginsWith" dxfId="14" priority="9" operator="beginsWith" text="enter">
      <formula>LEFT(B30,LEN("enter"))="enter"</formula>
    </cfRule>
    <cfRule type="expression" dxfId="13" priority="10">
      <formula>($B30+$C30)&lt;&gt;$D30</formula>
    </cfRule>
  </conditionalFormatting>
  <conditionalFormatting sqref="B38:D45">
    <cfRule type="beginsWith" dxfId="12" priority="7" operator="beginsWith" text="enter">
      <formula>LEFT(B38,LEN("enter"))="enter"</formula>
    </cfRule>
    <cfRule type="expression" dxfId="11" priority="8">
      <formula>($B38+$C38)&lt;&gt;$D38</formula>
    </cfRule>
  </conditionalFormatting>
  <conditionalFormatting sqref="B50:D57">
    <cfRule type="beginsWith" dxfId="10" priority="5" operator="beginsWith" text="enter">
      <formula>LEFT(B50,LEN("enter"))="enter"</formula>
    </cfRule>
    <cfRule type="expression" dxfId="9" priority="6">
      <formula>($B50+$C50)&lt;&gt;$D50</formula>
    </cfRule>
  </conditionalFormatting>
  <pageMargins left="0.5" right="0.5" top="2.2291666666666665" bottom="1" header="0.5" footer="0.5"/>
  <pageSetup orientation="portrait" r:id="rId1"/>
  <headerFooter>
    <oddHeader>&amp;C&amp;"Times New Roman,Bold"&amp;12NYS Department of State
Office of Planning, Development and Community Infrastructure
BUDGET AMENDMENT REQUEST FORMS
BUDGET DETAIL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90C73-D379-4801-95F7-127441E79D9A}">
  <sheetPr codeName="Sheet3"/>
  <dimension ref="A1:B41"/>
  <sheetViews>
    <sheetView view="pageLayout" zoomScaleNormal="100" workbookViewId="0">
      <selection activeCell="A8" sqref="A8"/>
    </sheetView>
  </sheetViews>
  <sheetFormatPr defaultRowHeight="15.75" x14ac:dyDescent="0.25"/>
  <cols>
    <col min="1" max="1" width="34.7109375" style="30" customWidth="1"/>
    <col min="2" max="2" width="56.5703125" style="30" customWidth="1"/>
  </cols>
  <sheetData>
    <row r="1" spans="1:2" x14ac:dyDescent="0.25">
      <c r="A1" s="28" t="s">
        <v>18</v>
      </c>
      <c r="B1" s="28" t="s">
        <v>19</v>
      </c>
    </row>
    <row r="2" spans="1:2" x14ac:dyDescent="0.25">
      <c r="A2" s="29"/>
      <c r="B2" s="29"/>
    </row>
    <row r="3" spans="1:2" x14ac:dyDescent="0.25">
      <c r="A3" s="29"/>
      <c r="B3" s="29"/>
    </row>
    <row r="4" spans="1:2" x14ac:dyDescent="0.25">
      <c r="A4" s="29"/>
      <c r="B4" s="29"/>
    </row>
    <row r="5" spans="1:2" x14ac:dyDescent="0.25">
      <c r="A5" s="29"/>
      <c r="B5" s="29"/>
    </row>
    <row r="6" spans="1:2" x14ac:dyDescent="0.25">
      <c r="A6" s="29"/>
      <c r="B6" s="29"/>
    </row>
    <row r="7" spans="1:2" x14ac:dyDescent="0.25">
      <c r="A7" s="29"/>
      <c r="B7" s="29"/>
    </row>
    <row r="8" spans="1:2" x14ac:dyDescent="0.25">
      <c r="A8" s="29"/>
      <c r="B8" s="29"/>
    </row>
    <row r="9" spans="1:2" x14ac:dyDescent="0.25">
      <c r="A9" s="29"/>
      <c r="B9" s="29"/>
    </row>
    <row r="10" spans="1:2" x14ac:dyDescent="0.25">
      <c r="A10" s="29"/>
      <c r="B10" s="29"/>
    </row>
    <row r="11" spans="1:2" x14ac:dyDescent="0.25">
      <c r="A11" s="29"/>
      <c r="B11" s="29"/>
    </row>
    <row r="12" spans="1:2" x14ac:dyDescent="0.25">
      <c r="A12" s="29"/>
      <c r="B12" s="29"/>
    </row>
    <row r="13" spans="1:2" x14ac:dyDescent="0.25">
      <c r="A13" s="29"/>
      <c r="B13" s="29"/>
    </row>
    <row r="14" spans="1:2" x14ac:dyDescent="0.25">
      <c r="A14" s="29"/>
      <c r="B14" s="29"/>
    </row>
    <row r="15" spans="1:2" x14ac:dyDescent="0.25">
      <c r="A15" s="29"/>
      <c r="B15" s="29"/>
    </row>
    <row r="16" spans="1:2" x14ac:dyDescent="0.25">
      <c r="A16" s="29"/>
      <c r="B16" s="29"/>
    </row>
    <row r="17" spans="1:2" x14ac:dyDescent="0.25">
      <c r="A17" s="29"/>
      <c r="B17" s="29"/>
    </row>
    <row r="18" spans="1:2" x14ac:dyDescent="0.25">
      <c r="A18" s="29"/>
      <c r="B18" s="29"/>
    </row>
    <row r="19" spans="1:2" x14ac:dyDescent="0.25">
      <c r="A19" s="29"/>
      <c r="B19" s="29"/>
    </row>
    <row r="20" spans="1:2" x14ac:dyDescent="0.25">
      <c r="A20" s="29"/>
      <c r="B20" s="29"/>
    </row>
    <row r="21" spans="1:2" x14ac:dyDescent="0.25">
      <c r="A21" s="29"/>
      <c r="B21" s="29"/>
    </row>
    <row r="22" spans="1:2" x14ac:dyDescent="0.25">
      <c r="A22" s="29"/>
      <c r="B22" s="29"/>
    </row>
    <row r="23" spans="1:2" x14ac:dyDescent="0.25">
      <c r="A23" s="29"/>
      <c r="B23" s="29"/>
    </row>
    <row r="24" spans="1:2" x14ac:dyDescent="0.25">
      <c r="A24" s="29"/>
      <c r="B24" s="29"/>
    </row>
    <row r="25" spans="1:2" x14ac:dyDescent="0.25">
      <c r="A25" s="29"/>
      <c r="B25" s="29"/>
    </row>
    <row r="26" spans="1:2" x14ac:dyDescent="0.25">
      <c r="A26" s="29"/>
      <c r="B26" s="29"/>
    </row>
    <row r="27" spans="1:2" x14ac:dyDescent="0.25">
      <c r="A27" s="29"/>
      <c r="B27" s="29"/>
    </row>
    <row r="28" spans="1:2" x14ac:dyDescent="0.25">
      <c r="A28" s="29"/>
      <c r="B28" s="29"/>
    </row>
    <row r="29" spans="1:2" x14ac:dyDescent="0.25">
      <c r="A29" s="29"/>
      <c r="B29" s="29"/>
    </row>
    <row r="30" spans="1:2" x14ac:dyDescent="0.25">
      <c r="A30" s="29"/>
      <c r="B30" s="29"/>
    </row>
    <row r="31" spans="1:2" x14ac:dyDescent="0.25">
      <c r="A31" s="29"/>
      <c r="B31" s="29"/>
    </row>
    <row r="32" spans="1:2" x14ac:dyDescent="0.25">
      <c r="A32" s="29"/>
      <c r="B32" s="29"/>
    </row>
    <row r="33" spans="1:2" x14ac:dyDescent="0.25">
      <c r="A33" s="29"/>
      <c r="B33" s="29"/>
    </row>
    <row r="34" spans="1:2" x14ac:dyDescent="0.25">
      <c r="A34" s="29"/>
      <c r="B34" s="29"/>
    </row>
    <row r="35" spans="1:2" x14ac:dyDescent="0.25">
      <c r="A35" s="29"/>
      <c r="B35" s="29"/>
    </row>
    <row r="36" spans="1:2" x14ac:dyDescent="0.25">
      <c r="A36" s="29"/>
      <c r="B36" s="29"/>
    </row>
    <row r="37" spans="1:2" x14ac:dyDescent="0.25">
      <c r="A37" s="29"/>
      <c r="B37" s="29"/>
    </row>
    <row r="38" spans="1:2" x14ac:dyDescent="0.25">
      <c r="A38" s="29"/>
      <c r="B38" s="29"/>
    </row>
    <row r="39" spans="1:2" x14ac:dyDescent="0.25">
      <c r="A39" s="29"/>
      <c r="B39" s="29"/>
    </row>
    <row r="40" spans="1:2" x14ac:dyDescent="0.25">
      <c r="A40" s="29"/>
      <c r="B40" s="29"/>
    </row>
    <row r="41" spans="1:2" x14ac:dyDescent="0.25">
      <c r="A41" s="29"/>
      <c r="B41" s="29"/>
    </row>
  </sheetData>
  <sheetProtection sheet="1" selectLockedCells="1"/>
  <pageMargins left="0.7" right="0.7" top="2.21875" bottom="0.75" header="0.3" footer="0.3"/>
  <pageSetup orientation="portrait" horizontalDpi="1200" verticalDpi="1200" r:id="rId1"/>
  <headerFooter>
    <oddHeader>&amp;C&amp;"Times New Roman,Bold"&amp;12NYS Department of State
Office of Planning, Development and Community Infrastructure
BUDGET AMENDMENT REQUEST FORMS
BUDGET AMENDMENT JUSTIFICATION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Budget Summary</vt:lpstr>
      <vt:lpstr>Budget Detail</vt:lpstr>
      <vt:lpstr>BA Justification</vt:lpstr>
      <vt:lpstr>BD_Descrip</vt:lpstr>
      <vt:lpstr>BD_Local</vt:lpstr>
      <vt:lpstr>BD_State</vt:lpstr>
      <vt:lpstr>BD_Total</vt:lpstr>
      <vt:lpstr>'BA Justification'!Print_Area</vt:lpstr>
      <vt:lpstr>'Budget Detail'!Print_Area</vt:lpstr>
      <vt:lpstr>'Budget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Laurissa Garcia</dc:creator>
  <cp:lastModifiedBy>Staebell, Marybeth (DOS)</cp:lastModifiedBy>
  <cp:lastPrinted>2019-05-21T15:05:30Z</cp:lastPrinted>
  <dcterms:created xsi:type="dcterms:W3CDTF">2019-02-25T20:17:37Z</dcterms:created>
  <dcterms:modified xsi:type="dcterms:W3CDTF">2023-04-25T19:13:10Z</dcterms:modified>
</cp:coreProperties>
</file>